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2\Home\srule\My Documents\school things\MTH 105\lessons\4modelingandmining\"/>
    </mc:Choice>
  </mc:AlternateContent>
  <xr:revisionPtr revIDLastSave="0" documentId="13_ncr:1_{9082567E-8918-4CB0-9E4A-50FCAB6D93B5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Chart" sheetId="2" r:id="rId1"/>
    <sheet name="Stats" sheetId="1" r:id="rId2"/>
  </sheets>
  <externalReferences>
    <externalReference r:id="rId3"/>
  </externalReferences>
  <definedNames>
    <definedName name="bubble">Stats!$L$82:'Stats'!$N$98</definedName>
    <definedName name="choices">Stats!$P$66:$P$67</definedName>
    <definedName name="Chrt_tbl1">INDEX(Table1[],0,MATCH(Chart!$F$21,Table1[#Headers],0))</definedName>
    <definedName name="Chrt_tbl2">INDEX(Table1[],0,MATCH(Chart!$B$8,Table1[#Headers],0))</definedName>
    <definedName name="Mychart">CHOOSE([1]Output!$K$8, scatter, bubble)</definedName>
    <definedName name="pickgraph">CHOOSE(Chart!$D$2,scatter,bubble)</definedName>
    <definedName name="scatter">Stats!$L$64:'Stats'!$N$80</definedName>
  </definedNames>
  <calcPr calcId="191029"/>
</workbook>
</file>

<file path=xl/calcChain.xml><?xml version="1.0" encoding="utf-8"?>
<calcChain xmlns="http://schemas.openxmlformats.org/spreadsheetml/2006/main">
  <c r="Q4" i="1" l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R3" i="1"/>
  <c r="V3" i="1" s="1"/>
  <c r="Q3" i="1"/>
  <c r="V59" i="1" l="1"/>
  <c r="V55" i="1"/>
  <c r="V51" i="1"/>
  <c r="V47" i="1"/>
  <c r="V43" i="1"/>
  <c r="V39" i="1"/>
  <c r="V35" i="1"/>
  <c r="V31" i="1"/>
  <c r="V27" i="1"/>
  <c r="V23" i="1"/>
  <c r="V19" i="1"/>
  <c r="V15" i="1"/>
  <c r="V11" i="1"/>
  <c r="V7" i="1"/>
  <c r="V58" i="1"/>
  <c r="V54" i="1"/>
  <c r="V50" i="1"/>
  <c r="V46" i="1"/>
  <c r="V42" i="1"/>
  <c r="V38" i="1"/>
  <c r="V34" i="1"/>
  <c r="V30" i="1"/>
  <c r="V26" i="1"/>
  <c r="V22" i="1"/>
  <c r="V18" i="1"/>
  <c r="V14" i="1"/>
  <c r="V10" i="1"/>
  <c r="V6" i="1"/>
  <c r="V61" i="1"/>
  <c r="V57" i="1"/>
  <c r="V53" i="1"/>
  <c r="V49" i="1"/>
  <c r="V45" i="1"/>
  <c r="V41" i="1"/>
  <c r="V37" i="1"/>
  <c r="V33" i="1"/>
  <c r="V29" i="1"/>
  <c r="V25" i="1"/>
  <c r="V21" i="1"/>
  <c r="V17" i="1"/>
  <c r="V13" i="1"/>
  <c r="V9" i="1"/>
  <c r="V5" i="1"/>
  <c r="V60" i="1"/>
  <c r="V56" i="1"/>
  <c r="V52" i="1"/>
  <c r="V48" i="1"/>
  <c r="V44" i="1"/>
  <c r="V40" i="1"/>
  <c r="V36" i="1"/>
  <c r="V32" i="1"/>
  <c r="V28" i="1"/>
  <c r="V24" i="1"/>
  <c r="V20" i="1"/>
  <c r="V16" i="1"/>
  <c r="V12" i="1"/>
  <c r="V8" i="1"/>
  <c r="V4" i="1"/>
  <c r="T7" i="1"/>
  <c r="U52" i="1"/>
  <c r="U40" i="1"/>
  <c r="U10" i="1"/>
  <c r="U39" i="1"/>
  <c r="U56" i="1"/>
  <c r="U55" i="1"/>
  <c r="U27" i="1"/>
  <c r="U11" i="1"/>
  <c r="U59" i="1"/>
  <c r="U43" i="1"/>
  <c r="T23" i="1"/>
  <c r="U26" i="1"/>
  <c r="U19" i="1"/>
  <c r="T15" i="1"/>
  <c r="U51" i="1"/>
  <c r="U48" i="1"/>
  <c r="U35" i="1"/>
  <c r="U18" i="1"/>
  <c r="T31" i="1"/>
  <c r="U60" i="1"/>
  <c r="U47" i="1"/>
  <c r="U44" i="1"/>
  <c r="U34" i="1"/>
  <c r="U61" i="1"/>
  <c r="U58" i="1"/>
  <c r="U57" i="1"/>
  <c r="U54" i="1"/>
  <c r="U53" i="1"/>
  <c r="U50" i="1"/>
  <c r="U49" i="1"/>
  <c r="U46" i="1"/>
  <c r="U45" i="1"/>
  <c r="U42" i="1"/>
  <c r="U41" i="1"/>
  <c r="U38" i="1"/>
  <c r="U37" i="1"/>
  <c r="U33" i="1"/>
  <c r="U31" i="1"/>
  <c r="U30" i="1"/>
  <c r="U29" i="1"/>
  <c r="U25" i="1"/>
  <c r="U23" i="1"/>
  <c r="U22" i="1"/>
  <c r="U21" i="1"/>
  <c r="U17" i="1"/>
  <c r="U15" i="1"/>
  <c r="U14" i="1"/>
  <c r="U13" i="1"/>
  <c r="U9" i="1"/>
  <c r="U7" i="1"/>
  <c r="U6" i="1"/>
  <c r="U5" i="1"/>
  <c r="T61" i="1"/>
  <c r="T60" i="1"/>
  <c r="T57" i="1"/>
  <c r="T56" i="1"/>
  <c r="T53" i="1"/>
  <c r="T52" i="1"/>
  <c r="T49" i="1"/>
  <c r="T48" i="1"/>
  <c r="W48" i="1" s="1"/>
  <c r="T45" i="1"/>
  <c r="T44" i="1"/>
  <c r="T41" i="1"/>
  <c r="T40" i="1"/>
  <c r="T35" i="1"/>
  <c r="T27" i="1"/>
  <c r="W27" i="1" s="1"/>
  <c r="T19" i="1"/>
  <c r="T11" i="1"/>
  <c r="T59" i="1"/>
  <c r="T58" i="1"/>
  <c r="T55" i="1"/>
  <c r="T54" i="1"/>
  <c r="T51" i="1"/>
  <c r="W51" i="1" s="1"/>
  <c r="T50" i="1"/>
  <c r="T47" i="1"/>
  <c r="T46" i="1"/>
  <c r="T43" i="1"/>
  <c r="T42" i="1"/>
  <c r="T39" i="1"/>
  <c r="T38" i="1"/>
  <c r="T36" i="1"/>
  <c r="T32" i="1"/>
  <c r="T28" i="1"/>
  <c r="T24" i="1"/>
  <c r="T20" i="1"/>
  <c r="T16" i="1"/>
  <c r="T12" i="1"/>
  <c r="T8" i="1"/>
  <c r="T4" i="1"/>
  <c r="T37" i="1"/>
  <c r="U36" i="1"/>
  <c r="T34" i="1"/>
  <c r="T33" i="1"/>
  <c r="W33" i="1" s="1"/>
  <c r="U32" i="1"/>
  <c r="T30" i="1"/>
  <c r="T29" i="1"/>
  <c r="U28" i="1"/>
  <c r="T26" i="1"/>
  <c r="T25" i="1"/>
  <c r="W25" i="1" s="1"/>
  <c r="U24" i="1"/>
  <c r="T22" i="1"/>
  <c r="T21" i="1"/>
  <c r="U20" i="1"/>
  <c r="T18" i="1"/>
  <c r="T17" i="1"/>
  <c r="U16" i="1"/>
  <c r="T14" i="1"/>
  <c r="W14" i="1" s="1"/>
  <c r="T13" i="1"/>
  <c r="W13" i="1" s="1"/>
  <c r="U12" i="1"/>
  <c r="T10" i="1"/>
  <c r="T9" i="1"/>
  <c r="U8" i="1"/>
  <c r="T6" i="1"/>
  <c r="T5" i="1"/>
  <c r="U4" i="1"/>
  <c r="U3" i="1"/>
  <c r="T3" i="1"/>
  <c r="W47" i="1" l="1"/>
  <c r="W19" i="1"/>
  <c r="W50" i="1"/>
  <c r="W17" i="1"/>
  <c r="W44" i="1"/>
  <c r="W5" i="1"/>
  <c r="W26" i="1"/>
  <c r="W35" i="1"/>
  <c r="W53" i="1"/>
  <c r="W39" i="1"/>
  <c r="W37" i="1"/>
  <c r="W21" i="1"/>
  <c r="W28" i="1"/>
  <c r="W9" i="1"/>
  <c r="W52" i="1"/>
  <c r="W18" i="1"/>
  <c r="W40" i="1"/>
  <c r="W56" i="1"/>
  <c r="W29" i="1"/>
  <c r="W30" i="1"/>
  <c r="W12" i="1"/>
  <c r="W41" i="1"/>
  <c r="W57" i="1"/>
  <c r="W43" i="1"/>
  <c r="W61" i="1"/>
  <c r="W34" i="1"/>
  <c r="W55" i="1"/>
  <c r="W46" i="1"/>
  <c r="W49" i="1"/>
  <c r="W32" i="1"/>
  <c r="W24" i="1"/>
  <c r="W4" i="1"/>
  <c r="S50" i="1" s="1"/>
  <c r="W36" i="1"/>
  <c r="W38" i="1"/>
  <c r="W54" i="1"/>
  <c r="W7" i="1"/>
  <c r="W6" i="1"/>
  <c r="W10" i="1"/>
  <c r="W16" i="1"/>
  <c r="W60" i="1"/>
  <c r="W8" i="1"/>
  <c r="W22" i="1"/>
  <c r="W20" i="1"/>
  <c r="W45" i="1"/>
  <c r="W42" i="1"/>
  <c r="W15" i="1"/>
  <c r="W59" i="1"/>
  <c r="W11" i="1"/>
  <c r="W31" i="1"/>
  <c r="W23" i="1"/>
  <c r="W58" i="1"/>
  <c r="W3" i="1"/>
  <c r="S60" i="1" l="1"/>
  <c r="S42" i="1"/>
  <c r="S44" i="1"/>
  <c r="S32" i="1"/>
  <c r="S52" i="1"/>
  <c r="S58" i="1"/>
  <c r="S17" i="1"/>
  <c r="S55" i="1"/>
  <c r="S27" i="1"/>
  <c r="S11" i="1"/>
  <c r="S25" i="1"/>
  <c r="S3" i="1"/>
  <c r="S56" i="1"/>
  <c r="S48" i="1"/>
  <c r="S40" i="1"/>
  <c r="S54" i="1"/>
  <c r="S46" i="1"/>
  <c r="S38" i="1"/>
  <c r="S31" i="1"/>
  <c r="S23" i="1"/>
  <c r="S15" i="1"/>
  <c r="S7" i="1"/>
  <c r="S47" i="1"/>
  <c r="S35" i="1"/>
  <c r="S19" i="1"/>
  <c r="S37" i="1"/>
  <c r="S29" i="1"/>
  <c r="S21" i="1"/>
  <c r="S13" i="1"/>
  <c r="S5" i="1"/>
  <c r="S49" i="1"/>
  <c r="S39" i="1"/>
  <c r="S33" i="1"/>
  <c r="S9" i="1"/>
  <c r="S57" i="1"/>
  <c r="S41" i="1"/>
  <c r="S24" i="1"/>
  <c r="S16" i="1"/>
  <c r="S8" i="1"/>
  <c r="S59" i="1"/>
  <c r="S51" i="1"/>
  <c r="S43" i="1"/>
  <c r="S36" i="1"/>
  <c r="S28" i="1"/>
  <c r="S20" i="1"/>
  <c r="S12" i="1"/>
  <c r="S4" i="1"/>
  <c r="S34" i="1"/>
  <c r="S30" i="1"/>
  <c r="S26" i="1"/>
  <c r="S22" i="1"/>
  <c r="S18" i="1"/>
  <c r="S14" i="1"/>
  <c r="S10" i="1"/>
  <c r="S6" i="1"/>
  <c r="S61" i="1"/>
  <c r="S53" i="1"/>
  <c r="S45" i="1"/>
  <c r="I61" i="1" l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<sst xmlns="http://schemas.openxmlformats.org/spreadsheetml/2006/main" count="24" uniqueCount="22">
  <si>
    <t>Predictor Variable</t>
  </si>
  <si>
    <t>Dependent Variable</t>
  </si>
  <si>
    <t>Exam #1 Grade</t>
  </si>
  <si>
    <t>Exam #2 Grade</t>
  </si>
  <si>
    <t xml:space="preserve">Project #1 </t>
  </si>
  <si>
    <t>Project #2</t>
  </si>
  <si>
    <t>Project #3</t>
  </si>
  <si>
    <t>Project #4</t>
  </si>
  <si>
    <t>Project Average</t>
  </si>
  <si>
    <t># of Warmups Done</t>
  </si>
  <si>
    <t># of Quizzes Done</t>
  </si>
  <si>
    <t>Quiz Average</t>
  </si>
  <si>
    <t># Mandatory Quizzes Missed</t>
  </si>
  <si>
    <t>Course Average (out of 100%)</t>
  </si>
  <si>
    <t>Hours Spent outside of class</t>
  </si>
  <si>
    <t>Exam Average</t>
  </si>
  <si>
    <t>x</t>
  </si>
  <si>
    <t>y</t>
  </si>
  <si>
    <t>bubblesizes</t>
  </si>
  <si>
    <t>Charts</t>
  </si>
  <si>
    <t>scatter</t>
  </si>
  <si>
    <t>bubble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</si>
</sst>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1"/>
        <c:ser>
          <c:idx val="0"/>
          <c:order val="0"/>
          <c:tx>
            <c:v>Mine</c:v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[0]!Chrt_tbl1</c:f>
              <c:numCache>
                <c:formatCode>General</c:formatCode>
                <c:ptCount val="59"/>
                <c:pt idx="0">
                  <c:v>25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20</c:v>
                </c:pt>
                <c:pt idx="5">
                  <c:v>25</c:v>
                </c:pt>
                <c:pt idx="6">
                  <c:v>23</c:v>
                </c:pt>
                <c:pt idx="7">
                  <c:v>15</c:v>
                </c:pt>
                <c:pt idx="8">
                  <c:v>18</c:v>
                </c:pt>
                <c:pt idx="9">
                  <c:v>5</c:v>
                </c:pt>
                <c:pt idx="10">
                  <c:v>10</c:v>
                </c:pt>
                <c:pt idx="11">
                  <c:v>0</c:v>
                </c:pt>
                <c:pt idx="12">
                  <c:v>23</c:v>
                </c:pt>
                <c:pt idx="13">
                  <c:v>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20</c:v>
                </c:pt>
                <c:pt idx="18">
                  <c:v>0</c:v>
                </c:pt>
                <c:pt idx="19">
                  <c:v>23</c:v>
                </c:pt>
                <c:pt idx="20">
                  <c:v>25</c:v>
                </c:pt>
                <c:pt idx="21">
                  <c:v>23</c:v>
                </c:pt>
                <c:pt idx="22">
                  <c:v>23</c:v>
                </c:pt>
                <c:pt idx="23">
                  <c:v>20</c:v>
                </c:pt>
                <c:pt idx="24">
                  <c:v>20</c:v>
                </c:pt>
                <c:pt idx="25">
                  <c:v>25</c:v>
                </c:pt>
                <c:pt idx="26">
                  <c:v>23</c:v>
                </c:pt>
                <c:pt idx="27">
                  <c:v>25</c:v>
                </c:pt>
                <c:pt idx="28">
                  <c:v>20</c:v>
                </c:pt>
                <c:pt idx="29">
                  <c:v>17</c:v>
                </c:pt>
                <c:pt idx="30">
                  <c:v>25</c:v>
                </c:pt>
                <c:pt idx="31">
                  <c:v>25</c:v>
                </c:pt>
                <c:pt idx="32">
                  <c:v>0</c:v>
                </c:pt>
                <c:pt idx="33">
                  <c:v>20</c:v>
                </c:pt>
                <c:pt idx="34">
                  <c:v>20</c:v>
                </c:pt>
                <c:pt idx="35">
                  <c:v>13</c:v>
                </c:pt>
                <c:pt idx="36">
                  <c:v>25</c:v>
                </c:pt>
                <c:pt idx="37">
                  <c:v>0</c:v>
                </c:pt>
                <c:pt idx="38">
                  <c:v>25</c:v>
                </c:pt>
                <c:pt idx="39">
                  <c:v>23</c:v>
                </c:pt>
                <c:pt idx="40">
                  <c:v>20</c:v>
                </c:pt>
                <c:pt idx="41">
                  <c:v>0</c:v>
                </c:pt>
                <c:pt idx="42">
                  <c:v>25</c:v>
                </c:pt>
                <c:pt idx="43">
                  <c:v>20</c:v>
                </c:pt>
                <c:pt idx="44">
                  <c:v>18</c:v>
                </c:pt>
                <c:pt idx="45">
                  <c:v>20</c:v>
                </c:pt>
                <c:pt idx="46">
                  <c:v>25</c:v>
                </c:pt>
                <c:pt idx="47">
                  <c:v>25</c:v>
                </c:pt>
                <c:pt idx="48">
                  <c:v>20</c:v>
                </c:pt>
                <c:pt idx="49">
                  <c:v>25</c:v>
                </c:pt>
                <c:pt idx="50">
                  <c:v>25</c:v>
                </c:pt>
                <c:pt idx="51">
                  <c:v>13</c:v>
                </c:pt>
                <c:pt idx="52">
                  <c:v>0</c:v>
                </c:pt>
                <c:pt idx="53">
                  <c:v>20</c:v>
                </c:pt>
                <c:pt idx="54">
                  <c:v>25</c:v>
                </c:pt>
                <c:pt idx="55">
                  <c:v>20</c:v>
                </c:pt>
                <c:pt idx="56">
                  <c:v>25</c:v>
                </c:pt>
                <c:pt idx="57">
                  <c:v>20</c:v>
                </c:pt>
                <c:pt idx="58">
                  <c:v>0</c:v>
                </c:pt>
              </c:numCache>
            </c:numRef>
          </c:xVal>
          <c:yVal>
            <c:numRef>
              <c:f>[0]!Chrt_tbl2</c:f>
              <c:numCache>
                <c:formatCode>General</c:formatCode>
                <c:ptCount val="59"/>
                <c:pt idx="0">
                  <c:v>9.4444444444444446</c:v>
                </c:pt>
                <c:pt idx="1">
                  <c:v>6.4</c:v>
                </c:pt>
                <c:pt idx="2">
                  <c:v>9</c:v>
                </c:pt>
                <c:pt idx="3">
                  <c:v>8.8181818181818183</c:v>
                </c:pt>
                <c:pt idx="4">
                  <c:v>9.3000000000000007</c:v>
                </c:pt>
                <c:pt idx="5">
                  <c:v>10</c:v>
                </c:pt>
                <c:pt idx="6">
                  <c:v>9.4</c:v>
                </c:pt>
                <c:pt idx="7">
                  <c:v>8.5</c:v>
                </c:pt>
                <c:pt idx="8">
                  <c:v>9.454545454545455</c:v>
                </c:pt>
                <c:pt idx="9">
                  <c:v>7</c:v>
                </c:pt>
                <c:pt idx="10">
                  <c:v>8.75</c:v>
                </c:pt>
                <c:pt idx="11">
                  <c:v>7.8181818181818183</c:v>
                </c:pt>
                <c:pt idx="12">
                  <c:v>9</c:v>
                </c:pt>
                <c:pt idx="13">
                  <c:v>10</c:v>
                </c:pt>
                <c:pt idx="14">
                  <c:v>9.9230769230769234</c:v>
                </c:pt>
                <c:pt idx="15">
                  <c:v>9</c:v>
                </c:pt>
                <c:pt idx="16">
                  <c:v>10.071428571428571</c:v>
                </c:pt>
                <c:pt idx="17">
                  <c:v>9.3000000000000007</c:v>
                </c:pt>
                <c:pt idx="18">
                  <c:v>8</c:v>
                </c:pt>
                <c:pt idx="19">
                  <c:v>10</c:v>
                </c:pt>
                <c:pt idx="20">
                  <c:v>9.9523809523809526</c:v>
                </c:pt>
                <c:pt idx="21">
                  <c:v>10</c:v>
                </c:pt>
                <c:pt idx="22">
                  <c:v>8.875</c:v>
                </c:pt>
                <c:pt idx="23">
                  <c:v>8.8333333333333339</c:v>
                </c:pt>
                <c:pt idx="24">
                  <c:v>9.615384615384615</c:v>
                </c:pt>
                <c:pt idx="25">
                  <c:v>10</c:v>
                </c:pt>
                <c:pt idx="26">
                  <c:v>9.0769230769230766</c:v>
                </c:pt>
                <c:pt idx="27">
                  <c:v>9.9166666666666661</c:v>
                </c:pt>
                <c:pt idx="28">
                  <c:v>6.2</c:v>
                </c:pt>
                <c:pt idx="29">
                  <c:v>9.7777777777777786</c:v>
                </c:pt>
                <c:pt idx="30">
                  <c:v>10.199999999999999</c:v>
                </c:pt>
                <c:pt idx="31">
                  <c:v>10</c:v>
                </c:pt>
                <c:pt idx="32">
                  <c:v>7.5</c:v>
                </c:pt>
                <c:pt idx="33">
                  <c:v>9.1999999999999993</c:v>
                </c:pt>
                <c:pt idx="34">
                  <c:v>8.7777777777777786</c:v>
                </c:pt>
                <c:pt idx="35">
                  <c:v>7.666666666666667</c:v>
                </c:pt>
                <c:pt idx="36">
                  <c:v>9.3076923076923084</c:v>
                </c:pt>
                <c:pt idx="37">
                  <c:v>8.3333333333333339</c:v>
                </c:pt>
                <c:pt idx="38">
                  <c:v>9.5555555555555554</c:v>
                </c:pt>
                <c:pt idx="39">
                  <c:v>9.25</c:v>
                </c:pt>
                <c:pt idx="40">
                  <c:v>9.454545454545455</c:v>
                </c:pt>
                <c:pt idx="41">
                  <c:v>10.111111111111111</c:v>
                </c:pt>
                <c:pt idx="42">
                  <c:v>9.5</c:v>
                </c:pt>
                <c:pt idx="43">
                  <c:v>9.3000000000000007</c:v>
                </c:pt>
                <c:pt idx="44">
                  <c:v>9.4</c:v>
                </c:pt>
                <c:pt idx="45">
                  <c:v>10.4</c:v>
                </c:pt>
                <c:pt idx="46">
                  <c:v>9.8000000000000007</c:v>
                </c:pt>
                <c:pt idx="47">
                  <c:v>10.199999999999999</c:v>
                </c:pt>
                <c:pt idx="48">
                  <c:v>10</c:v>
                </c:pt>
                <c:pt idx="49">
                  <c:v>10</c:v>
                </c:pt>
                <c:pt idx="50">
                  <c:v>10.083333333333334</c:v>
                </c:pt>
                <c:pt idx="51">
                  <c:v>10</c:v>
                </c:pt>
                <c:pt idx="52">
                  <c:v>9</c:v>
                </c:pt>
                <c:pt idx="53">
                  <c:v>10</c:v>
                </c:pt>
                <c:pt idx="54">
                  <c:v>8.9375</c:v>
                </c:pt>
                <c:pt idx="55">
                  <c:v>10.25</c:v>
                </c:pt>
                <c:pt idx="56">
                  <c:v>9.235294117647058</c:v>
                </c:pt>
                <c:pt idx="57">
                  <c:v>9.1666666666666661</c:v>
                </c:pt>
                <c:pt idx="58">
                  <c:v>10</c:v>
                </c:pt>
              </c:numCache>
            </c:numRef>
          </c:yVal>
          <c:bubbleSize>
            <c:numRef>
              <c:f>Stats!$S$3:$S$61</c:f>
              <c:numCache>
                <c:formatCode>General</c:formatCode>
                <c:ptCount val="5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4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2</c:v>
                </c:pt>
                <c:pt idx="49">
                  <c:v>4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2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D85B-4DE0-8A1F-487B3EADA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sizeRepresents val="w"/>
        <c:axId val="167563648"/>
        <c:axId val="167565184"/>
      </c:bubbleChart>
      <c:valAx>
        <c:axId val="167563648"/>
        <c:scaling>
          <c:orientation val="minMax"/>
        </c:scaling>
        <c:delete val="0"/>
        <c:axPos val="b"/>
        <c:title>
          <c:tx>
            <c:strRef>
              <c:f>Chart!$F$21</c:f>
              <c:strCache>
                <c:ptCount val="1"/>
                <c:pt idx="0">
                  <c:v>Project #2</c:v>
                </c:pt>
              </c:strCache>
            </c:strRef>
          </c:tx>
          <c:overlay val="0"/>
          <c:txPr>
            <a:bodyPr/>
            <a:lstStyle/>
            <a:p>
              <a:pPr>
                <a:defRPr sz="1400"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167565184"/>
        <c:crosses val="autoZero"/>
        <c:crossBetween val="midCat"/>
      </c:valAx>
      <c:valAx>
        <c:axId val="167565184"/>
        <c:scaling>
          <c:orientation val="minMax"/>
        </c:scaling>
        <c:delete val="0"/>
        <c:axPos val="l"/>
        <c:title>
          <c:tx>
            <c:strRef>
              <c:f>Chart!$B$8</c:f>
              <c:strCache>
                <c:ptCount val="1"/>
                <c:pt idx="0">
                  <c:v>Quiz Average</c:v>
                </c:pt>
              </c:strCache>
            </c:strRef>
          </c:tx>
          <c:overlay val="0"/>
          <c:txPr>
            <a:bodyPr rot="0" vert="horz"/>
            <a:lstStyle/>
            <a:p>
              <a:pPr>
                <a:defRPr sz="1400"/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167563648"/>
        <c:crosses val="autoZero"/>
        <c:crossBetween val="midCat"/>
      </c:valAx>
      <c:spPr>
        <a:solidFill>
          <a:schemeClr val="bg2">
            <a:lumMod val="90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1"/>
        <c:ser>
          <c:idx val="0"/>
          <c:order val="0"/>
          <c:tx>
            <c:v>Mine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[0]!Chrt_tbl1</c:f>
              <c:numCache>
                <c:formatCode>General</c:formatCode>
                <c:ptCount val="59"/>
                <c:pt idx="0">
                  <c:v>25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20</c:v>
                </c:pt>
                <c:pt idx="5">
                  <c:v>25</c:v>
                </c:pt>
                <c:pt idx="6">
                  <c:v>23</c:v>
                </c:pt>
                <c:pt idx="7">
                  <c:v>15</c:v>
                </c:pt>
                <c:pt idx="8">
                  <c:v>18</c:v>
                </c:pt>
                <c:pt idx="9">
                  <c:v>5</c:v>
                </c:pt>
                <c:pt idx="10">
                  <c:v>10</c:v>
                </c:pt>
                <c:pt idx="11">
                  <c:v>0</c:v>
                </c:pt>
                <c:pt idx="12">
                  <c:v>23</c:v>
                </c:pt>
                <c:pt idx="13">
                  <c:v>8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20</c:v>
                </c:pt>
                <c:pt idx="18">
                  <c:v>0</c:v>
                </c:pt>
                <c:pt idx="19">
                  <c:v>23</c:v>
                </c:pt>
                <c:pt idx="20">
                  <c:v>25</c:v>
                </c:pt>
                <c:pt idx="21">
                  <c:v>23</c:v>
                </c:pt>
                <c:pt idx="22">
                  <c:v>23</c:v>
                </c:pt>
                <c:pt idx="23">
                  <c:v>20</c:v>
                </c:pt>
                <c:pt idx="24">
                  <c:v>20</c:v>
                </c:pt>
                <c:pt idx="25">
                  <c:v>25</c:v>
                </c:pt>
                <c:pt idx="26">
                  <c:v>23</c:v>
                </c:pt>
                <c:pt idx="27">
                  <c:v>25</c:v>
                </c:pt>
                <c:pt idx="28">
                  <c:v>20</c:v>
                </c:pt>
                <c:pt idx="29">
                  <c:v>17</c:v>
                </c:pt>
                <c:pt idx="30">
                  <c:v>25</c:v>
                </c:pt>
                <c:pt idx="31">
                  <c:v>25</c:v>
                </c:pt>
                <c:pt idx="32">
                  <c:v>0</c:v>
                </c:pt>
                <c:pt idx="33">
                  <c:v>20</c:v>
                </c:pt>
                <c:pt idx="34">
                  <c:v>20</c:v>
                </c:pt>
                <c:pt idx="35">
                  <c:v>13</c:v>
                </c:pt>
                <c:pt idx="36">
                  <c:v>25</c:v>
                </c:pt>
                <c:pt idx="37">
                  <c:v>0</c:v>
                </c:pt>
                <c:pt idx="38">
                  <c:v>25</c:v>
                </c:pt>
                <c:pt idx="39">
                  <c:v>23</c:v>
                </c:pt>
                <c:pt idx="40">
                  <c:v>20</c:v>
                </c:pt>
                <c:pt idx="41">
                  <c:v>0</c:v>
                </c:pt>
                <c:pt idx="42">
                  <c:v>25</c:v>
                </c:pt>
                <c:pt idx="43">
                  <c:v>20</c:v>
                </c:pt>
                <c:pt idx="44">
                  <c:v>18</c:v>
                </c:pt>
                <c:pt idx="45">
                  <c:v>20</c:v>
                </c:pt>
                <c:pt idx="46">
                  <c:v>25</c:v>
                </c:pt>
                <c:pt idx="47">
                  <c:v>25</c:v>
                </c:pt>
                <c:pt idx="48">
                  <c:v>20</c:v>
                </c:pt>
                <c:pt idx="49">
                  <c:v>25</c:v>
                </c:pt>
                <c:pt idx="50">
                  <c:v>25</c:v>
                </c:pt>
                <c:pt idx="51">
                  <c:v>13</c:v>
                </c:pt>
                <c:pt idx="52">
                  <c:v>0</c:v>
                </c:pt>
                <c:pt idx="53">
                  <c:v>20</c:v>
                </c:pt>
                <c:pt idx="54">
                  <c:v>25</c:v>
                </c:pt>
                <c:pt idx="55">
                  <c:v>20</c:v>
                </c:pt>
                <c:pt idx="56">
                  <c:v>25</c:v>
                </c:pt>
                <c:pt idx="57">
                  <c:v>20</c:v>
                </c:pt>
                <c:pt idx="58">
                  <c:v>0</c:v>
                </c:pt>
              </c:numCache>
            </c:numRef>
          </c:xVal>
          <c:yVal>
            <c:numRef>
              <c:f>[0]!Chrt_tbl2</c:f>
              <c:numCache>
                <c:formatCode>General</c:formatCode>
                <c:ptCount val="59"/>
                <c:pt idx="0">
                  <c:v>9.4444444444444446</c:v>
                </c:pt>
                <c:pt idx="1">
                  <c:v>6.4</c:v>
                </c:pt>
                <c:pt idx="2">
                  <c:v>9</c:v>
                </c:pt>
                <c:pt idx="3">
                  <c:v>8.8181818181818183</c:v>
                </c:pt>
                <c:pt idx="4">
                  <c:v>9.3000000000000007</c:v>
                </c:pt>
                <c:pt idx="5">
                  <c:v>10</c:v>
                </c:pt>
                <c:pt idx="6">
                  <c:v>9.4</c:v>
                </c:pt>
                <c:pt idx="7">
                  <c:v>8.5</c:v>
                </c:pt>
                <c:pt idx="8">
                  <c:v>9.454545454545455</c:v>
                </c:pt>
                <c:pt idx="9">
                  <c:v>7</c:v>
                </c:pt>
                <c:pt idx="10">
                  <c:v>8.75</c:v>
                </c:pt>
                <c:pt idx="11">
                  <c:v>7.8181818181818183</c:v>
                </c:pt>
                <c:pt idx="12">
                  <c:v>9</c:v>
                </c:pt>
                <c:pt idx="13">
                  <c:v>10</c:v>
                </c:pt>
                <c:pt idx="14">
                  <c:v>9.9230769230769234</c:v>
                </c:pt>
                <c:pt idx="15">
                  <c:v>9</c:v>
                </c:pt>
                <c:pt idx="16">
                  <c:v>10.071428571428571</c:v>
                </c:pt>
                <c:pt idx="17">
                  <c:v>9.3000000000000007</c:v>
                </c:pt>
                <c:pt idx="18">
                  <c:v>8</c:v>
                </c:pt>
                <c:pt idx="19">
                  <c:v>10</c:v>
                </c:pt>
                <c:pt idx="20">
                  <c:v>9.9523809523809526</c:v>
                </c:pt>
                <c:pt idx="21">
                  <c:v>10</c:v>
                </c:pt>
                <c:pt idx="22">
                  <c:v>8.875</c:v>
                </c:pt>
                <c:pt idx="23">
                  <c:v>8.8333333333333339</c:v>
                </c:pt>
                <c:pt idx="24">
                  <c:v>9.615384615384615</c:v>
                </c:pt>
                <c:pt idx="25">
                  <c:v>10</c:v>
                </c:pt>
                <c:pt idx="26">
                  <c:v>9.0769230769230766</c:v>
                </c:pt>
                <c:pt idx="27">
                  <c:v>9.9166666666666661</c:v>
                </c:pt>
                <c:pt idx="28">
                  <c:v>6.2</c:v>
                </c:pt>
                <c:pt idx="29">
                  <c:v>9.7777777777777786</c:v>
                </c:pt>
                <c:pt idx="30">
                  <c:v>10.199999999999999</c:v>
                </c:pt>
                <c:pt idx="31">
                  <c:v>10</c:v>
                </c:pt>
                <c:pt idx="32">
                  <c:v>7.5</c:v>
                </c:pt>
                <c:pt idx="33">
                  <c:v>9.1999999999999993</c:v>
                </c:pt>
                <c:pt idx="34">
                  <c:v>8.7777777777777786</c:v>
                </c:pt>
                <c:pt idx="35">
                  <c:v>7.666666666666667</c:v>
                </c:pt>
                <c:pt idx="36">
                  <c:v>9.3076923076923084</c:v>
                </c:pt>
                <c:pt idx="37">
                  <c:v>8.3333333333333339</c:v>
                </c:pt>
                <c:pt idx="38">
                  <c:v>9.5555555555555554</c:v>
                </c:pt>
                <c:pt idx="39">
                  <c:v>9.25</c:v>
                </c:pt>
                <c:pt idx="40">
                  <c:v>9.454545454545455</c:v>
                </c:pt>
                <c:pt idx="41">
                  <c:v>10.111111111111111</c:v>
                </c:pt>
                <c:pt idx="42">
                  <c:v>9.5</c:v>
                </c:pt>
                <c:pt idx="43">
                  <c:v>9.3000000000000007</c:v>
                </c:pt>
                <c:pt idx="44">
                  <c:v>9.4</c:v>
                </c:pt>
                <c:pt idx="45">
                  <c:v>10.4</c:v>
                </c:pt>
                <c:pt idx="46">
                  <c:v>9.8000000000000007</c:v>
                </c:pt>
                <c:pt idx="47">
                  <c:v>10.199999999999999</c:v>
                </c:pt>
                <c:pt idx="48">
                  <c:v>10</c:v>
                </c:pt>
                <c:pt idx="49">
                  <c:v>10</c:v>
                </c:pt>
                <c:pt idx="50">
                  <c:v>10.083333333333334</c:v>
                </c:pt>
                <c:pt idx="51">
                  <c:v>10</c:v>
                </c:pt>
                <c:pt idx="52">
                  <c:v>9</c:v>
                </c:pt>
                <c:pt idx="53">
                  <c:v>10</c:v>
                </c:pt>
                <c:pt idx="54">
                  <c:v>8.9375</c:v>
                </c:pt>
                <c:pt idx="55">
                  <c:v>10.25</c:v>
                </c:pt>
                <c:pt idx="56">
                  <c:v>9.235294117647058</c:v>
                </c:pt>
                <c:pt idx="57">
                  <c:v>9.1666666666666661</c:v>
                </c:pt>
                <c:pt idx="58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93-423F-AE05-5053F9F90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563648"/>
        <c:axId val="167565184"/>
      </c:scatterChart>
      <c:valAx>
        <c:axId val="167563648"/>
        <c:scaling>
          <c:orientation val="minMax"/>
        </c:scaling>
        <c:delete val="0"/>
        <c:axPos val="b"/>
        <c:title>
          <c:tx>
            <c:strRef>
              <c:f>Chart!$F$21</c:f>
              <c:strCache>
                <c:ptCount val="1"/>
                <c:pt idx="0">
                  <c:v>Project #2</c:v>
                </c:pt>
              </c:strCache>
            </c:strRef>
          </c:tx>
          <c:overlay val="0"/>
          <c:txPr>
            <a:bodyPr/>
            <a:lstStyle/>
            <a:p>
              <a:pPr>
                <a:defRPr sz="1400"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167565184"/>
        <c:crosses val="autoZero"/>
        <c:crossBetween val="midCat"/>
      </c:valAx>
      <c:valAx>
        <c:axId val="167565184"/>
        <c:scaling>
          <c:orientation val="minMax"/>
        </c:scaling>
        <c:delete val="0"/>
        <c:axPos val="l"/>
        <c:title>
          <c:tx>
            <c:strRef>
              <c:f>Chart!$B$8</c:f>
              <c:strCache>
                <c:ptCount val="1"/>
                <c:pt idx="0">
                  <c:v>Quiz Average</c:v>
                </c:pt>
              </c:strCache>
            </c:strRef>
          </c:tx>
          <c:overlay val="0"/>
          <c:txPr>
            <a:bodyPr rot="0" vert="horz"/>
            <a:lstStyle/>
            <a:p>
              <a:pPr>
                <a:defRPr sz="1400"/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167563648"/>
        <c:crosses val="autoZero"/>
        <c:crossBetween val="midCat"/>
      </c:valAx>
      <c:spPr>
        <a:solidFill>
          <a:schemeClr val="bg2">
            <a:lumMod val="90000"/>
          </a:schemeClr>
        </a:solidFill>
      </c:spPr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22" fmlaLink="$D$2" fmlaRange="choices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18</xdr:row>
          <xdr:rowOff>38100</xdr:rowOff>
        </xdr:from>
        <xdr:to>
          <xdr:col>1</xdr:col>
          <xdr:colOff>1409700</xdr:colOff>
          <xdr:row>19</xdr:row>
          <xdr:rowOff>95250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7937</xdr:colOff>
          <xdr:row>1</xdr:row>
          <xdr:rowOff>47625</xdr:rowOff>
        </xdr:from>
        <xdr:to>
          <xdr:col>7</xdr:col>
          <xdr:colOff>539750</xdr:colOff>
          <xdr:row>18</xdr:row>
          <xdr:rowOff>26987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 preferRelativeResize="0">
              <a:picLocks noChangeArrowheads="1"/>
              <a:extLst>
                <a:ext uri="{84589F7E-364E-4C9E-8A38-B11213B215E9}">
                  <a14:cameraTool cellRange="pickgraph" spid="_x0000_s10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127375" y="238125"/>
              <a:ext cx="5921375" cy="34004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81</xdr:row>
      <xdr:rowOff>47626</xdr:rowOff>
    </xdr:from>
    <xdr:to>
      <xdr:col>14</xdr:col>
      <xdr:colOff>0</xdr:colOff>
      <xdr:row>97</xdr:row>
      <xdr:rowOff>180976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28573</xdr:colOff>
      <xdr:row>63</xdr:row>
      <xdr:rowOff>28574</xdr:rowOff>
    </xdr:from>
    <xdr:to>
      <xdr:col>13</xdr:col>
      <xdr:colOff>2047874</xdr:colOff>
      <xdr:row>80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utpu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1" displayName="Table1" ref="B2:O61" totalsRowShown="0" headerRowDxfId="15" dataDxfId="14">
  <autoFilter ref="B2:O61" xr:uid="{00000000-0009-0000-0100-000005000000}"/>
  <tableColumns count="14">
    <tableColumn id="1" xr3:uid="{00000000-0010-0000-0000-000001000000}" name="Exam #1 Grade" dataDxfId="13"/>
    <tableColumn id="2" xr3:uid="{00000000-0010-0000-0000-000002000000}" name="Exam #2 Grade" dataDxfId="12"/>
    <tableColumn id="3" xr3:uid="{00000000-0010-0000-0000-000003000000}" name="Exam Average" dataDxfId="11"/>
    <tableColumn id="4" xr3:uid="{00000000-0010-0000-0000-000004000000}" name="Project #1 " dataDxfId="10"/>
    <tableColumn id="5" xr3:uid="{00000000-0010-0000-0000-000005000000}" name="Project #2" dataDxfId="9"/>
    <tableColumn id="6" xr3:uid="{00000000-0010-0000-0000-000006000000}" name="Project #3" dataDxfId="8"/>
    <tableColumn id="7" xr3:uid="{00000000-0010-0000-0000-000007000000}" name="Project #4" dataDxfId="7"/>
    <tableColumn id="8" xr3:uid="{00000000-0010-0000-0000-000008000000}" name="Project Average" dataDxfId="6">
      <calculatedColumnFormula>AVERAGE(E3:H3)</calculatedColumnFormula>
    </tableColumn>
    <tableColumn id="9" xr3:uid="{00000000-0010-0000-0000-000009000000}" name="# of Warmups Done" dataDxfId="5"/>
    <tableColumn id="10" xr3:uid="{00000000-0010-0000-0000-00000A000000}" name="# of Quizzes Done" dataDxfId="4"/>
    <tableColumn id="11" xr3:uid="{00000000-0010-0000-0000-00000B000000}" name="Quiz Average" dataDxfId="3"/>
    <tableColumn id="12" xr3:uid="{00000000-0010-0000-0000-00000C000000}" name="# Mandatory Quizzes Missed" dataDxfId="2"/>
    <tableColumn id="13" xr3:uid="{00000000-0010-0000-0000-00000D000000}" name="Course Average (out of 100%)" dataDxfId="1"/>
    <tableColumn id="14" xr3:uid="{00000000-0010-0000-0000-00000E000000}" name="Hours Spent outside of cla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21"/>
  <sheetViews>
    <sheetView showGridLines="0" tabSelected="1" zoomScale="120" zoomScaleNormal="120" workbookViewId="0"/>
  </sheetViews>
  <sheetFormatPr defaultRowHeight="15" x14ac:dyDescent="0.25"/>
  <cols>
    <col min="1" max="1" width="2" customWidth="1"/>
    <col min="2" max="2" width="39.85546875" bestFit="1" customWidth="1"/>
    <col min="3" max="3" width="4.85546875" customWidth="1"/>
    <col min="5" max="5" width="25.28515625" customWidth="1"/>
    <col min="6" max="6" width="37.7109375" bestFit="1" customWidth="1"/>
    <col min="7" max="7" width="8.7109375" customWidth="1"/>
  </cols>
  <sheetData>
    <row r="2" spans="2:4" ht="23.25" x14ac:dyDescent="0.35">
      <c r="B2" s="2"/>
      <c r="D2">
        <v>1</v>
      </c>
    </row>
    <row r="7" spans="2:4" x14ac:dyDescent="0.25">
      <c r="B7" s="3" t="s">
        <v>1</v>
      </c>
    </row>
    <row r="8" spans="2:4" ht="21" x14ac:dyDescent="0.35">
      <c r="B8" s="5" t="s">
        <v>11</v>
      </c>
    </row>
    <row r="20" spans="6:6" x14ac:dyDescent="0.25">
      <c r="F20" s="3" t="s">
        <v>0</v>
      </c>
    </row>
    <row r="21" spans="6:6" ht="21" x14ac:dyDescent="0.35">
      <c r="F21" s="4" t="s">
        <v>5</v>
      </c>
    </row>
  </sheetData>
  <dataValidations count="1">
    <dataValidation type="list" allowBlank="1" showInputMessage="1" showErrorMessage="1" sqref="F21 B8" xr:uid="{00000000-0002-0000-0000-000000000000}">
      <formula1>INDIRECT("Table1[#Headers]")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685800</xdr:colOff>
                    <xdr:row>18</xdr:row>
                    <xdr:rowOff>38100</xdr:rowOff>
                  </from>
                  <to>
                    <xdr:col>1</xdr:col>
                    <xdr:colOff>1409700</xdr:colOff>
                    <xdr:row>19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67"/>
  <sheetViews>
    <sheetView workbookViewId="0">
      <selection activeCell="K77" sqref="K77"/>
    </sheetView>
  </sheetViews>
  <sheetFormatPr defaultRowHeight="15.75" x14ac:dyDescent="0.25"/>
  <cols>
    <col min="1" max="1" width="8.5703125" customWidth="1"/>
    <col min="2" max="3" width="20.140625" style="6" bestFit="1" customWidth="1"/>
    <col min="4" max="4" width="19.140625" style="6" bestFit="1" customWidth="1"/>
    <col min="5" max="5" width="16" style="6" bestFit="1" customWidth="1"/>
    <col min="6" max="7" width="15.42578125" style="6" bestFit="1" customWidth="1"/>
    <col min="8" max="8" width="11" style="6" customWidth="1"/>
    <col min="9" max="9" width="15.5703125" style="6" customWidth="1"/>
    <col min="10" max="10" width="18.5703125" style="6" customWidth="1"/>
    <col min="11" max="11" width="16.85546875" style="6" customWidth="1"/>
    <col min="12" max="14" width="30.7109375" style="6" customWidth="1"/>
    <col min="15" max="15" width="29.85546875" style="6" customWidth="1"/>
    <col min="19" max="19" width="11.5703125" bestFit="1" customWidth="1"/>
    <col min="22" max="22" width="12" bestFit="1" customWidth="1"/>
  </cols>
  <sheetData>
    <row r="1" spans="1:23" x14ac:dyDescent="0.25">
      <c r="A1" s="1"/>
    </row>
    <row r="2" spans="1:23" x14ac:dyDescent="0.25">
      <c r="B2" s="7" t="s">
        <v>2</v>
      </c>
      <c r="C2" s="7" t="s">
        <v>3</v>
      </c>
      <c r="D2" s="7" t="s">
        <v>15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8" t="s">
        <v>13</v>
      </c>
      <c r="O2" s="8" t="s">
        <v>14</v>
      </c>
      <c r="Q2" s="1" t="s">
        <v>16</v>
      </c>
      <c r="R2" s="1" t="s">
        <v>17</v>
      </c>
      <c r="S2" s="1" t="s">
        <v>18</v>
      </c>
      <c r="T2" s="1"/>
      <c r="U2" s="1"/>
      <c r="V2" s="1"/>
      <c r="W2" s="1"/>
    </row>
    <row r="3" spans="1:23" x14ac:dyDescent="0.25">
      <c r="B3" s="9">
        <v>68</v>
      </c>
      <c r="C3" s="9">
        <v>91</v>
      </c>
      <c r="D3" s="9">
        <v>79.5</v>
      </c>
      <c r="E3" s="9">
        <v>19</v>
      </c>
      <c r="F3" s="10">
        <v>25</v>
      </c>
      <c r="G3" s="9">
        <v>22</v>
      </c>
      <c r="H3" s="9">
        <v>21</v>
      </c>
      <c r="I3" s="9">
        <f>AVERAGE(E3:H3)</f>
        <v>21.75</v>
      </c>
      <c r="J3" s="11">
        <v>18</v>
      </c>
      <c r="K3" s="9">
        <v>9</v>
      </c>
      <c r="L3" s="9">
        <v>9.4444444444444446</v>
      </c>
      <c r="M3" s="12">
        <v>1</v>
      </c>
      <c r="N3" s="13">
        <v>95</v>
      </c>
      <c r="O3" s="13">
        <v>2.5</v>
      </c>
      <c r="Q3" s="1">
        <f>Chrt_tbl1</f>
        <v>25</v>
      </c>
      <c r="R3" s="1">
        <f>Chrt_tbl2</f>
        <v>9.4444444444444446</v>
      </c>
      <c r="S3" s="1">
        <f>COUNTIF(W:W,W3)</f>
        <v>1</v>
      </c>
      <c r="T3" s="1">
        <f>SUM(Q3:R3)</f>
        <v>34.444444444444443</v>
      </c>
      <c r="U3" s="1">
        <f>PRODUCT(Q3:R3)</f>
        <v>236.11111111111111</v>
      </c>
      <c r="V3" s="1">
        <f>Q3^R3</f>
        <v>15950222605712.389</v>
      </c>
      <c r="W3" s="1">
        <f>T3^3+U3^2+V3</f>
        <v>15950222702326.414</v>
      </c>
    </row>
    <row r="4" spans="1:23" x14ac:dyDescent="0.25">
      <c r="B4" s="9">
        <v>69</v>
      </c>
      <c r="C4" s="9">
        <v>65</v>
      </c>
      <c r="D4" s="9">
        <v>67</v>
      </c>
      <c r="E4" s="9">
        <v>0</v>
      </c>
      <c r="F4" s="10">
        <v>0</v>
      </c>
      <c r="G4" s="9">
        <v>0</v>
      </c>
      <c r="H4" s="9">
        <v>10</v>
      </c>
      <c r="I4" s="9">
        <f t="shared" ref="I4:I61" si="0">AVERAGE(E4:H4)</f>
        <v>2.5</v>
      </c>
      <c r="J4" s="11">
        <v>10</v>
      </c>
      <c r="K4" s="9">
        <v>10</v>
      </c>
      <c r="L4" s="9">
        <v>6.4</v>
      </c>
      <c r="M4" s="12">
        <v>0</v>
      </c>
      <c r="N4" s="13">
        <v>62</v>
      </c>
      <c r="O4" s="13"/>
      <c r="Q4" s="1">
        <f>Chrt_tbl1</f>
        <v>0</v>
      </c>
      <c r="R4" s="1">
        <f>Chrt_tbl2</f>
        <v>6.4</v>
      </c>
      <c r="S4" s="1">
        <f t="shared" ref="S4:S61" si="1">COUNTIF(W:W,W4)</f>
        <v>1</v>
      </c>
      <c r="T4" s="1">
        <f t="shared" ref="T4:T61" si="2">SUM(Q4:R4)</f>
        <v>6.4</v>
      </c>
      <c r="U4" s="1">
        <f t="shared" ref="U4:U61" si="3">PRODUCT(Q4:R4)</f>
        <v>0</v>
      </c>
      <c r="V4" s="1">
        <f t="shared" ref="V4:V61" si="4">Q4^R4</f>
        <v>0</v>
      </c>
      <c r="W4" s="1">
        <f t="shared" ref="W4:W61" si="5">T4^3+U4^2+V4</f>
        <v>262.14400000000006</v>
      </c>
    </row>
    <row r="5" spans="1:23" x14ac:dyDescent="0.25">
      <c r="B5" s="9">
        <v>49</v>
      </c>
      <c r="C5" s="9">
        <v>50</v>
      </c>
      <c r="D5" s="9">
        <v>49.5</v>
      </c>
      <c r="E5" s="9">
        <v>22</v>
      </c>
      <c r="F5" s="10">
        <v>18</v>
      </c>
      <c r="G5" s="9">
        <v>0</v>
      </c>
      <c r="H5" s="9">
        <v>18</v>
      </c>
      <c r="I5" s="9">
        <f t="shared" si="0"/>
        <v>14.5</v>
      </c>
      <c r="J5" s="11">
        <v>14</v>
      </c>
      <c r="K5" s="9">
        <v>10</v>
      </c>
      <c r="L5" s="9">
        <v>9</v>
      </c>
      <c r="M5" s="12">
        <v>0</v>
      </c>
      <c r="N5" s="13">
        <v>75</v>
      </c>
      <c r="O5" s="13"/>
      <c r="Q5" s="1">
        <f>Chrt_tbl1</f>
        <v>18</v>
      </c>
      <c r="R5" s="1">
        <f>Chrt_tbl2</f>
        <v>9</v>
      </c>
      <c r="S5" s="1">
        <f t="shared" si="1"/>
        <v>1</v>
      </c>
      <c r="T5" s="1">
        <f t="shared" si="2"/>
        <v>27</v>
      </c>
      <c r="U5" s="1">
        <f t="shared" si="3"/>
        <v>162</v>
      </c>
      <c r="V5" s="1">
        <f t="shared" si="4"/>
        <v>198359290368</v>
      </c>
      <c r="W5" s="1">
        <f t="shared" si="5"/>
        <v>198359336295</v>
      </c>
    </row>
    <row r="6" spans="1:23" x14ac:dyDescent="0.25">
      <c r="B6" s="9">
        <v>96</v>
      </c>
      <c r="C6" s="9">
        <v>85</v>
      </c>
      <c r="D6" s="9">
        <v>90.5</v>
      </c>
      <c r="E6" s="9">
        <v>27</v>
      </c>
      <c r="F6" s="10">
        <v>0</v>
      </c>
      <c r="G6" s="9">
        <v>14</v>
      </c>
      <c r="H6" s="9">
        <v>22</v>
      </c>
      <c r="I6" s="9">
        <f t="shared" si="0"/>
        <v>15.75</v>
      </c>
      <c r="J6" s="11">
        <v>14</v>
      </c>
      <c r="K6" s="9">
        <v>11</v>
      </c>
      <c r="L6" s="9">
        <v>8.8181818181818183</v>
      </c>
      <c r="M6" s="12">
        <v>0</v>
      </c>
      <c r="N6" s="13">
        <v>92</v>
      </c>
      <c r="O6" s="13"/>
      <c r="Q6" s="1">
        <f>Chrt_tbl1</f>
        <v>0</v>
      </c>
      <c r="R6" s="1">
        <f>Chrt_tbl2</f>
        <v>8.8181818181818183</v>
      </c>
      <c r="S6" s="1">
        <f t="shared" si="1"/>
        <v>1</v>
      </c>
      <c r="T6" s="1">
        <f t="shared" si="2"/>
        <v>8.8181818181818183</v>
      </c>
      <c r="U6" s="1">
        <f t="shared" si="3"/>
        <v>0</v>
      </c>
      <c r="V6" s="1">
        <f t="shared" si="4"/>
        <v>0</v>
      </c>
      <c r="W6" s="1">
        <f t="shared" si="5"/>
        <v>685.70473328324567</v>
      </c>
    </row>
    <row r="7" spans="1:23" x14ac:dyDescent="0.25">
      <c r="B7" s="9">
        <v>95</v>
      </c>
      <c r="C7" s="9">
        <v>95</v>
      </c>
      <c r="D7" s="9">
        <v>95</v>
      </c>
      <c r="E7" s="9">
        <v>28</v>
      </c>
      <c r="F7" s="10">
        <v>20</v>
      </c>
      <c r="G7" s="9">
        <v>25</v>
      </c>
      <c r="H7" s="9">
        <v>23</v>
      </c>
      <c r="I7" s="9">
        <f t="shared" si="0"/>
        <v>24</v>
      </c>
      <c r="J7" s="11">
        <v>12</v>
      </c>
      <c r="K7" s="9">
        <v>10</v>
      </c>
      <c r="L7" s="9">
        <v>9.3000000000000007</v>
      </c>
      <c r="M7" s="12">
        <v>0</v>
      </c>
      <c r="N7" s="13">
        <v>103</v>
      </c>
      <c r="O7" s="13"/>
      <c r="Q7" s="1">
        <f>Chrt_tbl1</f>
        <v>20</v>
      </c>
      <c r="R7" s="1">
        <f>Chrt_tbl2</f>
        <v>9.3000000000000007</v>
      </c>
      <c r="S7" s="1">
        <f t="shared" si="1"/>
        <v>3</v>
      </c>
      <c r="T7" s="1">
        <f t="shared" si="2"/>
        <v>29.3</v>
      </c>
      <c r="U7" s="1">
        <f t="shared" si="3"/>
        <v>186</v>
      </c>
      <c r="V7" s="1">
        <f t="shared" si="4"/>
        <v>1257705498742.5715</v>
      </c>
      <c r="W7" s="1">
        <f t="shared" si="5"/>
        <v>1257705558492.3286</v>
      </c>
    </row>
    <row r="8" spans="1:23" x14ac:dyDescent="0.25">
      <c r="B8" s="9">
        <v>90</v>
      </c>
      <c r="C8" s="9">
        <v>97</v>
      </c>
      <c r="D8" s="9">
        <v>93.5</v>
      </c>
      <c r="E8" s="9">
        <v>28</v>
      </c>
      <c r="F8" s="10">
        <v>25</v>
      </c>
      <c r="G8" s="9">
        <v>25</v>
      </c>
      <c r="H8" s="9">
        <v>25</v>
      </c>
      <c r="I8" s="9">
        <f t="shared" si="0"/>
        <v>25.75</v>
      </c>
      <c r="J8" s="11">
        <v>18</v>
      </c>
      <c r="K8" s="9">
        <v>13</v>
      </c>
      <c r="L8" s="9">
        <v>10</v>
      </c>
      <c r="M8" s="12">
        <v>0</v>
      </c>
      <c r="N8" s="13">
        <v>107</v>
      </c>
      <c r="O8" s="13">
        <v>1.5</v>
      </c>
      <c r="Q8" s="1">
        <f>Chrt_tbl1</f>
        <v>25</v>
      </c>
      <c r="R8" s="1">
        <f>Chrt_tbl2</f>
        <v>10</v>
      </c>
      <c r="S8" s="1">
        <f t="shared" si="1"/>
        <v>4</v>
      </c>
      <c r="T8" s="1">
        <f t="shared" si="2"/>
        <v>35</v>
      </c>
      <c r="U8" s="1">
        <f t="shared" si="3"/>
        <v>250</v>
      </c>
      <c r="V8" s="1">
        <f t="shared" si="4"/>
        <v>95367431640625</v>
      </c>
      <c r="W8" s="1">
        <f t="shared" si="5"/>
        <v>95367431746000</v>
      </c>
    </row>
    <row r="9" spans="1:23" x14ac:dyDescent="0.25">
      <c r="B9" s="9">
        <v>92</v>
      </c>
      <c r="C9" s="9">
        <v>83</v>
      </c>
      <c r="D9" s="9">
        <v>87.5</v>
      </c>
      <c r="E9" s="9">
        <v>19</v>
      </c>
      <c r="F9" s="10">
        <v>23</v>
      </c>
      <c r="G9" s="9">
        <v>25</v>
      </c>
      <c r="H9" s="9">
        <v>25</v>
      </c>
      <c r="I9" s="9">
        <f t="shared" si="0"/>
        <v>23</v>
      </c>
      <c r="J9" s="11">
        <v>16</v>
      </c>
      <c r="K9" s="9">
        <v>10</v>
      </c>
      <c r="L9" s="9">
        <v>9.4</v>
      </c>
      <c r="M9" s="12">
        <v>0</v>
      </c>
      <c r="N9" s="13">
        <v>101</v>
      </c>
      <c r="O9" s="13">
        <v>2.5</v>
      </c>
      <c r="Q9" s="1">
        <f>Chrt_tbl1</f>
        <v>23</v>
      </c>
      <c r="R9" s="1">
        <f>Chrt_tbl2</f>
        <v>9.4</v>
      </c>
      <c r="S9" s="1">
        <f t="shared" si="1"/>
        <v>1</v>
      </c>
      <c r="T9" s="1">
        <f t="shared" si="2"/>
        <v>32.4</v>
      </c>
      <c r="U9" s="1">
        <f t="shared" si="3"/>
        <v>216.20000000000002</v>
      </c>
      <c r="V9" s="1">
        <f t="shared" si="4"/>
        <v>6313085317109.7852</v>
      </c>
      <c r="W9" s="1">
        <f t="shared" si="5"/>
        <v>6313085397864.4492</v>
      </c>
    </row>
    <row r="10" spans="1:23" x14ac:dyDescent="0.25">
      <c r="B10" s="9">
        <v>75</v>
      </c>
      <c r="C10" s="9">
        <v>85</v>
      </c>
      <c r="D10" s="9">
        <v>80</v>
      </c>
      <c r="E10" s="9">
        <v>9</v>
      </c>
      <c r="F10" s="10">
        <v>15</v>
      </c>
      <c r="G10" s="9">
        <v>19</v>
      </c>
      <c r="H10" s="9">
        <v>10</v>
      </c>
      <c r="I10" s="9">
        <f t="shared" si="0"/>
        <v>13.25</v>
      </c>
      <c r="J10" s="11">
        <v>18</v>
      </c>
      <c r="K10" s="9">
        <v>22</v>
      </c>
      <c r="L10" s="9">
        <v>8.5</v>
      </c>
      <c r="M10" s="12">
        <v>0</v>
      </c>
      <c r="N10" s="13">
        <v>86</v>
      </c>
      <c r="O10" s="13">
        <v>3.5</v>
      </c>
      <c r="Q10" s="1">
        <f>Chrt_tbl1</f>
        <v>15</v>
      </c>
      <c r="R10" s="1">
        <f>Chrt_tbl2</f>
        <v>8.5</v>
      </c>
      <c r="S10" s="1">
        <f t="shared" si="1"/>
        <v>1</v>
      </c>
      <c r="T10" s="1">
        <f t="shared" si="2"/>
        <v>23.5</v>
      </c>
      <c r="U10" s="1">
        <f t="shared" si="3"/>
        <v>127.5</v>
      </c>
      <c r="V10" s="1">
        <f t="shared" si="4"/>
        <v>9926032708.7761192</v>
      </c>
      <c r="W10" s="1">
        <f t="shared" si="5"/>
        <v>9926061942.9011192</v>
      </c>
    </row>
    <row r="11" spans="1:23" x14ac:dyDescent="0.25">
      <c r="B11" s="9">
        <v>88</v>
      </c>
      <c r="C11" s="9">
        <v>90</v>
      </c>
      <c r="D11" s="9">
        <v>89</v>
      </c>
      <c r="E11" s="9">
        <v>25</v>
      </c>
      <c r="F11" s="10">
        <v>18</v>
      </c>
      <c r="G11" s="9">
        <v>25</v>
      </c>
      <c r="H11" s="9">
        <v>20</v>
      </c>
      <c r="I11" s="9">
        <f t="shared" si="0"/>
        <v>22</v>
      </c>
      <c r="J11" s="11">
        <v>17</v>
      </c>
      <c r="K11" s="9">
        <v>11</v>
      </c>
      <c r="L11" s="9">
        <v>9.454545454545455</v>
      </c>
      <c r="M11" s="12">
        <v>0</v>
      </c>
      <c r="N11" s="13">
        <v>100</v>
      </c>
      <c r="O11" s="13">
        <v>2.75</v>
      </c>
      <c r="Q11" s="1">
        <f>Chrt_tbl1</f>
        <v>18</v>
      </c>
      <c r="R11" s="1">
        <f>Chrt_tbl2</f>
        <v>9.454545454545455</v>
      </c>
      <c r="S11" s="1">
        <f t="shared" si="1"/>
        <v>1</v>
      </c>
      <c r="T11" s="1">
        <f t="shared" si="2"/>
        <v>27.454545454545453</v>
      </c>
      <c r="U11" s="1">
        <f t="shared" si="3"/>
        <v>170.18181818181819</v>
      </c>
      <c r="V11" s="1">
        <f t="shared" si="4"/>
        <v>737956831227.05042</v>
      </c>
      <c r="W11" s="1">
        <f t="shared" si="5"/>
        <v>737956880882.82202</v>
      </c>
    </row>
    <row r="12" spans="1:23" x14ac:dyDescent="0.25">
      <c r="B12" s="9">
        <v>73</v>
      </c>
      <c r="C12" s="9">
        <v>0</v>
      </c>
      <c r="D12" s="9">
        <v>36.5</v>
      </c>
      <c r="E12" s="9">
        <v>28</v>
      </c>
      <c r="F12" s="10">
        <v>5</v>
      </c>
      <c r="G12" s="9">
        <v>18</v>
      </c>
      <c r="H12" s="9">
        <v>0</v>
      </c>
      <c r="I12" s="9">
        <f t="shared" si="0"/>
        <v>12.75</v>
      </c>
      <c r="J12" s="11">
        <v>7</v>
      </c>
      <c r="K12" s="9">
        <v>4</v>
      </c>
      <c r="L12" s="9">
        <v>7</v>
      </c>
      <c r="M12" s="12">
        <v>6</v>
      </c>
      <c r="N12" s="13">
        <v>50</v>
      </c>
      <c r="O12" s="13"/>
      <c r="Q12" s="1">
        <f>Chrt_tbl1</f>
        <v>5</v>
      </c>
      <c r="R12" s="1">
        <f>Chrt_tbl2</f>
        <v>7</v>
      </c>
      <c r="S12" s="1">
        <f t="shared" si="1"/>
        <v>1</v>
      </c>
      <c r="T12" s="1">
        <f t="shared" si="2"/>
        <v>12</v>
      </c>
      <c r="U12" s="1">
        <f t="shared" si="3"/>
        <v>35</v>
      </c>
      <c r="V12" s="1">
        <f t="shared" si="4"/>
        <v>78125</v>
      </c>
      <c r="W12" s="1">
        <f t="shared" si="5"/>
        <v>81078</v>
      </c>
    </row>
    <row r="13" spans="1:23" x14ac:dyDescent="0.25">
      <c r="B13" s="9">
        <v>61</v>
      </c>
      <c r="C13" s="9">
        <v>57</v>
      </c>
      <c r="D13" s="9">
        <v>59</v>
      </c>
      <c r="E13" s="9">
        <v>19</v>
      </c>
      <c r="F13" s="10">
        <v>10</v>
      </c>
      <c r="G13" s="9">
        <v>22</v>
      </c>
      <c r="H13" s="9">
        <v>24</v>
      </c>
      <c r="I13" s="9">
        <f t="shared" si="0"/>
        <v>18.75</v>
      </c>
      <c r="J13" s="11">
        <v>18</v>
      </c>
      <c r="K13" s="9">
        <v>12</v>
      </c>
      <c r="L13" s="9">
        <v>8.75</v>
      </c>
      <c r="M13" s="12">
        <v>0</v>
      </c>
      <c r="N13" s="13">
        <v>85</v>
      </c>
      <c r="O13" s="13">
        <v>2</v>
      </c>
      <c r="Q13" s="1">
        <f>Chrt_tbl1</f>
        <v>10</v>
      </c>
      <c r="R13" s="1">
        <f>Chrt_tbl2</f>
        <v>8.75</v>
      </c>
      <c r="S13" s="1">
        <f t="shared" si="1"/>
        <v>1</v>
      </c>
      <c r="T13" s="1">
        <f t="shared" si="2"/>
        <v>18.75</v>
      </c>
      <c r="U13" s="1">
        <f t="shared" si="3"/>
        <v>87.5</v>
      </c>
      <c r="V13" s="1">
        <f t="shared" si="4"/>
        <v>562341325.19035006</v>
      </c>
      <c r="W13" s="1">
        <f t="shared" si="5"/>
        <v>562355573.23722506</v>
      </c>
    </row>
    <row r="14" spans="1:23" x14ac:dyDescent="0.25">
      <c r="B14" s="9">
        <v>81</v>
      </c>
      <c r="C14" s="9">
        <v>64</v>
      </c>
      <c r="D14" s="9">
        <v>72.5</v>
      </c>
      <c r="E14" s="9">
        <v>19</v>
      </c>
      <c r="F14" s="10">
        <v>0</v>
      </c>
      <c r="G14" s="9">
        <v>0</v>
      </c>
      <c r="H14" s="9">
        <v>24</v>
      </c>
      <c r="I14" s="9">
        <f t="shared" si="0"/>
        <v>10.75</v>
      </c>
      <c r="J14" s="11">
        <v>7</v>
      </c>
      <c r="K14" s="9">
        <v>11</v>
      </c>
      <c r="L14" s="9">
        <v>7.8181818181818183</v>
      </c>
      <c r="M14" s="12">
        <v>0</v>
      </c>
      <c r="N14" s="13">
        <v>74</v>
      </c>
      <c r="O14" s="13"/>
      <c r="Q14" s="1">
        <f>Chrt_tbl1</f>
        <v>0</v>
      </c>
      <c r="R14" s="1">
        <f>Chrt_tbl2</f>
        <v>7.8181818181818183</v>
      </c>
      <c r="S14" s="1">
        <f t="shared" si="1"/>
        <v>1</v>
      </c>
      <c r="T14" s="1">
        <f t="shared" si="2"/>
        <v>7.8181818181818183</v>
      </c>
      <c r="U14" s="1">
        <f t="shared" si="3"/>
        <v>0</v>
      </c>
      <c r="V14" s="1">
        <f t="shared" si="4"/>
        <v>0</v>
      </c>
      <c r="W14" s="1">
        <f t="shared" si="5"/>
        <v>477.87828700225396</v>
      </c>
    </row>
    <row r="15" spans="1:23" x14ac:dyDescent="0.25">
      <c r="B15" s="9">
        <v>70</v>
      </c>
      <c r="C15" s="9">
        <v>85</v>
      </c>
      <c r="D15" s="9">
        <v>77.5</v>
      </c>
      <c r="E15" s="9">
        <v>25</v>
      </c>
      <c r="F15" s="10">
        <v>23</v>
      </c>
      <c r="G15" s="9">
        <v>25</v>
      </c>
      <c r="H15" s="9">
        <v>24</v>
      </c>
      <c r="I15" s="9">
        <f t="shared" si="0"/>
        <v>24.25</v>
      </c>
      <c r="J15" s="11">
        <v>17</v>
      </c>
      <c r="K15" s="9">
        <v>11</v>
      </c>
      <c r="L15" s="9">
        <v>9</v>
      </c>
      <c r="M15" s="12">
        <v>0</v>
      </c>
      <c r="N15" s="13">
        <v>97</v>
      </c>
      <c r="O15" s="13">
        <v>3</v>
      </c>
      <c r="Q15" s="1">
        <f>Chrt_tbl1</f>
        <v>23</v>
      </c>
      <c r="R15" s="1">
        <f>Chrt_tbl2</f>
        <v>9</v>
      </c>
      <c r="S15" s="1">
        <f t="shared" si="1"/>
        <v>1</v>
      </c>
      <c r="T15" s="1">
        <f t="shared" si="2"/>
        <v>32</v>
      </c>
      <c r="U15" s="1">
        <f t="shared" si="3"/>
        <v>207</v>
      </c>
      <c r="V15" s="1">
        <f t="shared" si="4"/>
        <v>1801152661463</v>
      </c>
      <c r="W15" s="1">
        <f t="shared" si="5"/>
        <v>1801152737080</v>
      </c>
    </row>
    <row r="16" spans="1:23" x14ac:dyDescent="0.25">
      <c r="B16" s="9">
        <v>71</v>
      </c>
      <c r="C16" s="9">
        <v>65</v>
      </c>
      <c r="D16" s="9">
        <v>68</v>
      </c>
      <c r="E16" s="9">
        <v>25</v>
      </c>
      <c r="F16" s="10">
        <v>8</v>
      </c>
      <c r="G16" s="9">
        <v>25</v>
      </c>
      <c r="H16" s="9">
        <v>20</v>
      </c>
      <c r="I16" s="9">
        <f t="shared" si="0"/>
        <v>19.5</v>
      </c>
      <c r="J16" s="11">
        <v>19</v>
      </c>
      <c r="K16" s="9">
        <v>10</v>
      </c>
      <c r="L16" s="9">
        <v>10</v>
      </c>
      <c r="M16" s="12">
        <v>0</v>
      </c>
      <c r="N16" s="13">
        <v>92</v>
      </c>
      <c r="O16" s="13">
        <v>1.25</v>
      </c>
      <c r="Q16" s="1">
        <f>Chrt_tbl1</f>
        <v>8</v>
      </c>
      <c r="R16" s="1">
        <f>Chrt_tbl2</f>
        <v>10</v>
      </c>
      <c r="S16" s="1">
        <f t="shared" si="1"/>
        <v>1</v>
      </c>
      <c r="T16" s="1">
        <f t="shared" si="2"/>
        <v>18</v>
      </c>
      <c r="U16" s="1">
        <f t="shared" si="3"/>
        <v>80</v>
      </c>
      <c r="V16" s="1">
        <f t="shared" si="4"/>
        <v>1073741824</v>
      </c>
      <c r="W16" s="1">
        <f t="shared" si="5"/>
        <v>1073754056</v>
      </c>
    </row>
    <row r="17" spans="2:23" x14ac:dyDescent="0.25">
      <c r="B17" s="9">
        <v>101</v>
      </c>
      <c r="C17" s="9">
        <v>88</v>
      </c>
      <c r="D17" s="9">
        <v>94.5</v>
      </c>
      <c r="E17" s="9">
        <v>28</v>
      </c>
      <c r="F17" s="10">
        <v>25</v>
      </c>
      <c r="G17" s="9">
        <v>25</v>
      </c>
      <c r="H17" s="9">
        <v>25</v>
      </c>
      <c r="I17" s="9">
        <f t="shared" si="0"/>
        <v>25.75</v>
      </c>
      <c r="J17" s="11">
        <v>16</v>
      </c>
      <c r="K17" s="9">
        <v>13</v>
      </c>
      <c r="L17" s="9">
        <v>9.9230769230769234</v>
      </c>
      <c r="M17" s="12">
        <v>0</v>
      </c>
      <c r="N17" s="13">
        <v>107</v>
      </c>
      <c r="O17" s="13">
        <v>4</v>
      </c>
      <c r="Q17" s="1">
        <f>Chrt_tbl1</f>
        <v>25</v>
      </c>
      <c r="R17" s="1">
        <f>Chrt_tbl2</f>
        <v>9.9230769230769234</v>
      </c>
      <c r="S17" s="1">
        <f t="shared" si="1"/>
        <v>1</v>
      </c>
      <c r="T17" s="1">
        <f t="shared" si="2"/>
        <v>34.92307692307692</v>
      </c>
      <c r="U17" s="1">
        <f t="shared" si="3"/>
        <v>248.07692307692309</v>
      </c>
      <c r="V17" s="1">
        <f t="shared" si="4"/>
        <v>74450263623544.422</v>
      </c>
      <c r="W17" s="1">
        <f t="shared" si="5"/>
        <v>74450263727679.516</v>
      </c>
    </row>
    <row r="18" spans="2:23" x14ac:dyDescent="0.25">
      <c r="B18" s="9">
        <v>64</v>
      </c>
      <c r="C18" s="9">
        <v>89</v>
      </c>
      <c r="D18" s="9">
        <v>76.5</v>
      </c>
      <c r="E18" s="9">
        <v>21</v>
      </c>
      <c r="F18" s="10">
        <v>25</v>
      </c>
      <c r="G18" s="9">
        <v>25</v>
      </c>
      <c r="H18" s="9">
        <v>4</v>
      </c>
      <c r="I18" s="9">
        <f t="shared" si="0"/>
        <v>18.75</v>
      </c>
      <c r="J18" s="11">
        <v>14</v>
      </c>
      <c r="K18" s="9">
        <v>11</v>
      </c>
      <c r="L18" s="9">
        <v>9</v>
      </c>
      <c r="M18" s="12">
        <v>0</v>
      </c>
      <c r="N18" s="13">
        <v>90</v>
      </c>
      <c r="O18" s="13">
        <v>2.25</v>
      </c>
      <c r="Q18" s="1">
        <f>Chrt_tbl1</f>
        <v>25</v>
      </c>
      <c r="R18" s="1">
        <f>Chrt_tbl2</f>
        <v>9</v>
      </c>
      <c r="S18" s="1">
        <f t="shared" si="1"/>
        <v>1</v>
      </c>
      <c r="T18" s="1">
        <f t="shared" si="2"/>
        <v>34</v>
      </c>
      <c r="U18" s="1">
        <f t="shared" si="3"/>
        <v>225</v>
      </c>
      <c r="V18" s="1">
        <f t="shared" si="4"/>
        <v>3814697265625</v>
      </c>
      <c r="W18" s="1">
        <f t="shared" si="5"/>
        <v>3814697355554</v>
      </c>
    </row>
    <row r="19" spans="2:23" x14ac:dyDescent="0.25">
      <c r="B19" s="9">
        <v>98</v>
      </c>
      <c r="C19" s="9">
        <v>97</v>
      </c>
      <c r="D19" s="9">
        <v>97.5</v>
      </c>
      <c r="E19" s="9">
        <v>28</v>
      </c>
      <c r="F19" s="10">
        <v>25</v>
      </c>
      <c r="G19" s="9">
        <v>25</v>
      </c>
      <c r="H19" s="9">
        <v>31</v>
      </c>
      <c r="I19" s="9">
        <f t="shared" si="0"/>
        <v>27.25</v>
      </c>
      <c r="J19" s="11">
        <v>19</v>
      </c>
      <c r="K19" s="9">
        <v>14</v>
      </c>
      <c r="L19" s="9">
        <v>10.071428571428571</v>
      </c>
      <c r="M19" s="12">
        <v>0</v>
      </c>
      <c r="N19" s="13">
        <v>111</v>
      </c>
      <c r="O19" s="13">
        <v>2.5</v>
      </c>
      <c r="Q19" s="1">
        <f>Chrt_tbl1</f>
        <v>25</v>
      </c>
      <c r="R19" s="1">
        <f>Chrt_tbl2</f>
        <v>10.071428571428571</v>
      </c>
      <c r="S19" s="1">
        <f t="shared" si="1"/>
        <v>1</v>
      </c>
      <c r="T19" s="1">
        <f t="shared" si="2"/>
        <v>35.071428571428569</v>
      </c>
      <c r="U19" s="1">
        <f t="shared" si="3"/>
        <v>251.78571428571428</v>
      </c>
      <c r="V19" s="1">
        <f t="shared" si="4"/>
        <v>120019812645132.16</v>
      </c>
      <c r="W19" s="1">
        <f t="shared" si="5"/>
        <v>120019812751666.23</v>
      </c>
    </row>
    <row r="20" spans="2:23" x14ac:dyDescent="0.25">
      <c r="B20" s="9">
        <v>90</v>
      </c>
      <c r="C20" s="9">
        <v>62</v>
      </c>
      <c r="D20" s="9">
        <v>76</v>
      </c>
      <c r="E20" s="9">
        <v>19</v>
      </c>
      <c r="F20" s="10">
        <v>20</v>
      </c>
      <c r="G20" s="9">
        <v>23</v>
      </c>
      <c r="H20" s="9">
        <v>17</v>
      </c>
      <c r="I20" s="9">
        <f t="shared" si="0"/>
        <v>19.75</v>
      </c>
      <c r="J20" s="11">
        <v>18</v>
      </c>
      <c r="K20" s="9">
        <v>10</v>
      </c>
      <c r="L20" s="9">
        <v>9.3000000000000007</v>
      </c>
      <c r="M20" s="12">
        <v>0</v>
      </c>
      <c r="N20" s="13">
        <v>93</v>
      </c>
      <c r="O20" s="13">
        <v>2.5</v>
      </c>
      <c r="Q20" s="1">
        <f>Chrt_tbl1</f>
        <v>20</v>
      </c>
      <c r="R20" s="1">
        <f>Chrt_tbl2</f>
        <v>9.3000000000000007</v>
      </c>
      <c r="S20" s="1">
        <f t="shared" si="1"/>
        <v>3</v>
      </c>
      <c r="T20" s="1">
        <f t="shared" si="2"/>
        <v>29.3</v>
      </c>
      <c r="U20" s="1">
        <f t="shared" si="3"/>
        <v>186</v>
      </c>
      <c r="V20" s="1">
        <f t="shared" si="4"/>
        <v>1257705498742.5715</v>
      </c>
      <c r="W20" s="1">
        <f t="shared" si="5"/>
        <v>1257705558492.3286</v>
      </c>
    </row>
    <row r="21" spans="2:23" x14ac:dyDescent="0.25">
      <c r="B21" s="9">
        <v>59</v>
      </c>
      <c r="C21" s="9">
        <v>87</v>
      </c>
      <c r="D21" s="9">
        <v>73</v>
      </c>
      <c r="E21" s="9">
        <v>0</v>
      </c>
      <c r="F21" s="10">
        <v>0</v>
      </c>
      <c r="G21" s="9">
        <v>0</v>
      </c>
      <c r="H21" s="9">
        <v>25</v>
      </c>
      <c r="I21" s="9">
        <f t="shared" si="0"/>
        <v>6.25</v>
      </c>
      <c r="J21" s="11">
        <v>6</v>
      </c>
      <c r="K21" s="9">
        <v>5</v>
      </c>
      <c r="L21" s="9">
        <v>8</v>
      </c>
      <c r="M21" s="12">
        <v>5</v>
      </c>
      <c r="N21" s="13">
        <v>61</v>
      </c>
      <c r="O21" s="13"/>
      <c r="Q21" s="1">
        <f>Chrt_tbl1</f>
        <v>0</v>
      </c>
      <c r="R21" s="1">
        <f>Chrt_tbl2</f>
        <v>8</v>
      </c>
      <c r="S21" s="1">
        <f t="shared" si="1"/>
        <v>1</v>
      </c>
      <c r="T21" s="1">
        <f t="shared" si="2"/>
        <v>8</v>
      </c>
      <c r="U21" s="1">
        <f t="shared" si="3"/>
        <v>0</v>
      </c>
      <c r="V21" s="1">
        <f t="shared" si="4"/>
        <v>0</v>
      </c>
      <c r="W21" s="1">
        <f t="shared" si="5"/>
        <v>512</v>
      </c>
    </row>
    <row r="22" spans="2:23" x14ac:dyDescent="0.25">
      <c r="B22" s="9">
        <v>81</v>
      </c>
      <c r="C22" s="9">
        <v>95</v>
      </c>
      <c r="D22" s="9">
        <v>88</v>
      </c>
      <c r="E22" s="9">
        <v>25</v>
      </c>
      <c r="F22" s="10">
        <v>23</v>
      </c>
      <c r="G22" s="9">
        <v>25</v>
      </c>
      <c r="H22" s="9">
        <v>22</v>
      </c>
      <c r="I22" s="9">
        <f t="shared" si="0"/>
        <v>23.75</v>
      </c>
      <c r="J22" s="11">
        <v>13</v>
      </c>
      <c r="K22" s="9">
        <v>10</v>
      </c>
      <c r="L22" s="9">
        <v>10</v>
      </c>
      <c r="M22" s="12">
        <v>0</v>
      </c>
      <c r="N22" s="13">
        <v>102</v>
      </c>
      <c r="O22" s="13"/>
      <c r="Q22" s="1">
        <f>Chrt_tbl1</f>
        <v>23</v>
      </c>
      <c r="R22" s="1">
        <f>Chrt_tbl2</f>
        <v>10</v>
      </c>
      <c r="S22" s="1">
        <f t="shared" si="1"/>
        <v>2</v>
      </c>
      <c r="T22" s="1">
        <f t="shared" si="2"/>
        <v>33</v>
      </c>
      <c r="U22" s="1">
        <f t="shared" si="3"/>
        <v>230</v>
      </c>
      <c r="V22" s="1">
        <f t="shared" si="4"/>
        <v>41426511213649</v>
      </c>
      <c r="W22" s="1">
        <f t="shared" si="5"/>
        <v>41426511302486</v>
      </c>
    </row>
    <row r="23" spans="2:23" x14ac:dyDescent="0.25">
      <c r="B23" s="9">
        <v>88</v>
      </c>
      <c r="C23" s="9">
        <v>84</v>
      </c>
      <c r="D23" s="9">
        <v>86</v>
      </c>
      <c r="E23" s="9">
        <v>25</v>
      </c>
      <c r="F23" s="10">
        <v>25</v>
      </c>
      <c r="G23" s="9">
        <v>25</v>
      </c>
      <c r="H23" s="9">
        <v>31</v>
      </c>
      <c r="I23" s="9">
        <f t="shared" si="0"/>
        <v>26.5</v>
      </c>
      <c r="J23" s="11">
        <v>19</v>
      </c>
      <c r="K23" s="9">
        <v>21</v>
      </c>
      <c r="L23" s="9">
        <v>9.9523809523809526</v>
      </c>
      <c r="M23" s="12">
        <v>0</v>
      </c>
      <c r="N23" s="13">
        <v>104</v>
      </c>
      <c r="O23" s="13">
        <v>4</v>
      </c>
      <c r="Q23" s="1">
        <f>Chrt_tbl1</f>
        <v>25</v>
      </c>
      <c r="R23" s="1">
        <f>Chrt_tbl2</f>
        <v>9.9523809523809526</v>
      </c>
      <c r="S23" s="1">
        <f t="shared" si="1"/>
        <v>1</v>
      </c>
      <c r="T23" s="1">
        <f t="shared" si="2"/>
        <v>34.952380952380949</v>
      </c>
      <c r="U23" s="1">
        <f t="shared" si="3"/>
        <v>248.80952380952382</v>
      </c>
      <c r="V23" s="1">
        <f t="shared" si="4"/>
        <v>81814732521708.828</v>
      </c>
      <c r="W23" s="1">
        <f t="shared" si="5"/>
        <v>81814732626315.25</v>
      </c>
    </row>
    <row r="24" spans="2:23" x14ac:dyDescent="0.25">
      <c r="B24" s="9">
        <v>100</v>
      </c>
      <c r="C24" s="9">
        <v>100</v>
      </c>
      <c r="D24" s="9">
        <v>100</v>
      </c>
      <c r="E24" s="9">
        <v>28</v>
      </c>
      <c r="F24" s="10">
        <v>23</v>
      </c>
      <c r="G24" s="9">
        <v>25</v>
      </c>
      <c r="H24" s="9">
        <v>28</v>
      </c>
      <c r="I24" s="9">
        <f t="shared" si="0"/>
        <v>26</v>
      </c>
      <c r="J24" s="11">
        <v>13</v>
      </c>
      <c r="K24" s="9">
        <v>14</v>
      </c>
      <c r="L24" s="9">
        <v>10</v>
      </c>
      <c r="M24" s="12">
        <v>0</v>
      </c>
      <c r="N24" s="13">
        <v>108</v>
      </c>
      <c r="O24" s="13"/>
      <c r="Q24" s="1">
        <f>Chrt_tbl1</f>
        <v>23</v>
      </c>
      <c r="R24" s="1">
        <f>Chrt_tbl2</f>
        <v>10</v>
      </c>
      <c r="S24" s="1">
        <f t="shared" si="1"/>
        <v>2</v>
      </c>
      <c r="T24" s="1">
        <f t="shared" si="2"/>
        <v>33</v>
      </c>
      <c r="U24" s="1">
        <f t="shared" si="3"/>
        <v>230</v>
      </c>
      <c r="V24" s="1">
        <f t="shared" si="4"/>
        <v>41426511213649</v>
      </c>
      <c r="W24" s="1">
        <f t="shared" si="5"/>
        <v>41426511302486</v>
      </c>
    </row>
    <row r="25" spans="2:23" x14ac:dyDescent="0.25">
      <c r="B25" s="9">
        <v>76</v>
      </c>
      <c r="C25" s="9">
        <v>84</v>
      </c>
      <c r="D25" s="9">
        <v>80</v>
      </c>
      <c r="E25" s="9">
        <v>7</v>
      </c>
      <c r="F25" s="10">
        <v>23</v>
      </c>
      <c r="G25" s="9">
        <v>25</v>
      </c>
      <c r="H25" s="9">
        <v>21</v>
      </c>
      <c r="I25" s="9">
        <f t="shared" si="0"/>
        <v>19</v>
      </c>
      <c r="J25" s="11">
        <v>17</v>
      </c>
      <c r="K25" s="9">
        <v>16</v>
      </c>
      <c r="L25" s="9">
        <v>8.875</v>
      </c>
      <c r="M25" s="12">
        <v>0</v>
      </c>
      <c r="N25" s="13">
        <v>92</v>
      </c>
      <c r="O25" s="13">
        <v>2.5</v>
      </c>
      <c r="Q25" s="1">
        <f>Chrt_tbl1</f>
        <v>23</v>
      </c>
      <c r="R25" s="1">
        <f>Chrt_tbl2</f>
        <v>8.875</v>
      </c>
      <c r="S25" s="1">
        <f t="shared" si="1"/>
        <v>1</v>
      </c>
      <c r="T25" s="1">
        <f t="shared" si="2"/>
        <v>31.875</v>
      </c>
      <c r="U25" s="1">
        <f t="shared" si="3"/>
        <v>204.125</v>
      </c>
      <c r="V25" s="1">
        <f t="shared" si="4"/>
        <v>1217123210980.7656</v>
      </c>
      <c r="W25" s="1">
        <f t="shared" si="5"/>
        <v>1217123285033.2793</v>
      </c>
    </row>
    <row r="26" spans="2:23" x14ac:dyDescent="0.25">
      <c r="B26" s="9">
        <v>69</v>
      </c>
      <c r="C26" s="9">
        <v>0</v>
      </c>
      <c r="D26" s="9">
        <v>34.5</v>
      </c>
      <c r="E26" s="9">
        <v>19</v>
      </c>
      <c r="F26" s="10">
        <v>20</v>
      </c>
      <c r="G26" s="9">
        <v>0</v>
      </c>
      <c r="H26" s="9">
        <v>0</v>
      </c>
      <c r="I26" s="9">
        <f t="shared" si="0"/>
        <v>9.75</v>
      </c>
      <c r="J26" s="11">
        <v>10</v>
      </c>
      <c r="K26" s="9">
        <v>6</v>
      </c>
      <c r="L26" s="9">
        <v>8.8333333333333339</v>
      </c>
      <c r="M26" s="12">
        <v>4</v>
      </c>
      <c r="N26" s="13">
        <v>54</v>
      </c>
      <c r="O26" s="13"/>
      <c r="Q26" s="1">
        <f>Chrt_tbl1</f>
        <v>20</v>
      </c>
      <c r="R26" s="1">
        <f>Chrt_tbl2</f>
        <v>8.8333333333333339</v>
      </c>
      <c r="S26" s="1">
        <f t="shared" si="1"/>
        <v>1</v>
      </c>
      <c r="T26" s="1">
        <f t="shared" si="2"/>
        <v>28.833333333333336</v>
      </c>
      <c r="U26" s="1">
        <f t="shared" si="3"/>
        <v>176.66666666666669</v>
      </c>
      <c r="V26" s="1">
        <f t="shared" si="4"/>
        <v>310764662273.4942</v>
      </c>
      <c r="W26" s="1">
        <f t="shared" si="5"/>
        <v>310764717455.51733</v>
      </c>
    </row>
    <row r="27" spans="2:23" x14ac:dyDescent="0.25">
      <c r="B27" s="9">
        <v>97</v>
      </c>
      <c r="C27" s="9">
        <v>97</v>
      </c>
      <c r="D27" s="9">
        <v>97</v>
      </c>
      <c r="E27" s="9">
        <v>25</v>
      </c>
      <c r="F27" s="10">
        <v>20</v>
      </c>
      <c r="G27" s="9">
        <v>25</v>
      </c>
      <c r="H27" s="9">
        <v>25</v>
      </c>
      <c r="I27" s="9">
        <f t="shared" si="0"/>
        <v>23.75</v>
      </c>
      <c r="J27" s="11">
        <v>18</v>
      </c>
      <c r="K27" s="9">
        <v>13</v>
      </c>
      <c r="L27" s="9">
        <v>9.615384615384615</v>
      </c>
      <c r="M27" s="12">
        <v>0</v>
      </c>
      <c r="N27" s="13">
        <v>106</v>
      </c>
      <c r="O27" s="13">
        <v>3</v>
      </c>
      <c r="Q27" s="1">
        <f>Chrt_tbl1</f>
        <v>20</v>
      </c>
      <c r="R27" s="1">
        <f>Chrt_tbl2</f>
        <v>9.615384615384615</v>
      </c>
      <c r="S27" s="1">
        <f t="shared" si="1"/>
        <v>1</v>
      </c>
      <c r="T27" s="1">
        <f t="shared" si="2"/>
        <v>29.615384615384613</v>
      </c>
      <c r="U27" s="1">
        <f t="shared" si="3"/>
        <v>192.30769230769229</v>
      </c>
      <c r="V27" s="1">
        <f t="shared" si="4"/>
        <v>3235219893854.8384</v>
      </c>
      <c r="W27" s="1">
        <f t="shared" si="5"/>
        <v>3235219956811.8818</v>
      </c>
    </row>
    <row r="28" spans="2:23" x14ac:dyDescent="0.25">
      <c r="B28" s="9">
        <v>85</v>
      </c>
      <c r="C28" s="9">
        <v>56</v>
      </c>
      <c r="D28" s="9">
        <v>70.5</v>
      </c>
      <c r="E28" s="9">
        <v>22</v>
      </c>
      <c r="F28" s="10">
        <v>25</v>
      </c>
      <c r="G28" s="9">
        <v>25</v>
      </c>
      <c r="H28" s="9">
        <v>21</v>
      </c>
      <c r="I28" s="9">
        <f t="shared" si="0"/>
        <v>23.25</v>
      </c>
      <c r="J28" s="11">
        <v>18</v>
      </c>
      <c r="K28" s="9">
        <v>10</v>
      </c>
      <c r="L28" s="9">
        <v>10</v>
      </c>
      <c r="M28" s="12">
        <v>0</v>
      </c>
      <c r="N28" s="13">
        <v>97</v>
      </c>
      <c r="O28" s="13">
        <v>1.5</v>
      </c>
      <c r="Q28" s="1">
        <f>Chrt_tbl1</f>
        <v>25</v>
      </c>
      <c r="R28" s="1">
        <f>Chrt_tbl2</f>
        <v>10</v>
      </c>
      <c r="S28" s="1">
        <f t="shared" si="1"/>
        <v>4</v>
      </c>
      <c r="T28" s="1">
        <f t="shared" si="2"/>
        <v>35</v>
      </c>
      <c r="U28" s="1">
        <f t="shared" si="3"/>
        <v>250</v>
      </c>
      <c r="V28" s="1">
        <f t="shared" si="4"/>
        <v>95367431640625</v>
      </c>
      <c r="W28" s="1">
        <f t="shared" si="5"/>
        <v>95367431746000</v>
      </c>
    </row>
    <row r="29" spans="2:23" x14ac:dyDescent="0.25">
      <c r="B29" s="9">
        <v>80</v>
      </c>
      <c r="C29" s="9">
        <v>63</v>
      </c>
      <c r="D29" s="9">
        <v>71.5</v>
      </c>
      <c r="E29" s="9">
        <v>0</v>
      </c>
      <c r="F29" s="10">
        <v>23</v>
      </c>
      <c r="G29" s="9">
        <v>18</v>
      </c>
      <c r="H29" s="9">
        <v>0</v>
      </c>
      <c r="I29" s="9">
        <f t="shared" si="0"/>
        <v>10.25</v>
      </c>
      <c r="J29" s="11">
        <v>16</v>
      </c>
      <c r="K29" s="9">
        <v>13</v>
      </c>
      <c r="L29" s="9">
        <v>9.0769230769230766</v>
      </c>
      <c r="M29" s="12">
        <v>0</v>
      </c>
      <c r="N29" s="13">
        <v>83</v>
      </c>
      <c r="O29" s="13">
        <v>3</v>
      </c>
      <c r="Q29" s="1">
        <f>Chrt_tbl1</f>
        <v>23</v>
      </c>
      <c r="R29" s="1">
        <f>Chrt_tbl2</f>
        <v>9.0769230769230766</v>
      </c>
      <c r="S29" s="1">
        <f t="shared" si="1"/>
        <v>1</v>
      </c>
      <c r="T29" s="1">
        <f t="shared" si="2"/>
        <v>32.07692307692308</v>
      </c>
      <c r="U29" s="1">
        <f t="shared" si="3"/>
        <v>208.76923076923077</v>
      </c>
      <c r="V29" s="1">
        <f t="shared" si="4"/>
        <v>2292444442048.2798</v>
      </c>
      <c r="W29" s="1">
        <f t="shared" si="5"/>
        <v>2292444518637.7476</v>
      </c>
    </row>
    <row r="30" spans="2:23" x14ac:dyDescent="0.25">
      <c r="B30" s="9">
        <v>95</v>
      </c>
      <c r="C30" s="9">
        <v>96</v>
      </c>
      <c r="D30" s="9">
        <v>95.5</v>
      </c>
      <c r="E30" s="9">
        <v>23</v>
      </c>
      <c r="F30" s="10">
        <v>25</v>
      </c>
      <c r="G30" s="9">
        <v>25</v>
      </c>
      <c r="H30" s="9">
        <v>25</v>
      </c>
      <c r="I30" s="9">
        <f t="shared" si="0"/>
        <v>24.5</v>
      </c>
      <c r="J30" s="11">
        <v>18</v>
      </c>
      <c r="K30" s="9">
        <v>12</v>
      </c>
      <c r="L30" s="9">
        <v>9.9166666666666661</v>
      </c>
      <c r="M30" s="12">
        <v>0</v>
      </c>
      <c r="N30" s="13">
        <v>107</v>
      </c>
      <c r="O30" s="14">
        <v>2.25</v>
      </c>
      <c r="Q30" s="1">
        <f>Chrt_tbl1</f>
        <v>25</v>
      </c>
      <c r="R30" s="1">
        <f>Chrt_tbl2</f>
        <v>9.9166666666666661</v>
      </c>
      <c r="S30" s="1">
        <f t="shared" si="1"/>
        <v>1</v>
      </c>
      <c r="T30" s="1">
        <f t="shared" si="2"/>
        <v>34.916666666666664</v>
      </c>
      <c r="U30" s="1">
        <f t="shared" si="3"/>
        <v>247.91666666666666</v>
      </c>
      <c r="V30" s="1">
        <f t="shared" si="4"/>
        <v>72929810650990.203</v>
      </c>
      <c r="W30" s="1">
        <f t="shared" si="5"/>
        <v>72929810755022.359</v>
      </c>
    </row>
    <row r="31" spans="2:23" x14ac:dyDescent="0.25">
      <c r="B31" s="9">
        <v>21</v>
      </c>
      <c r="C31" s="9">
        <v>70</v>
      </c>
      <c r="D31" s="9">
        <v>45.5</v>
      </c>
      <c r="E31" s="9">
        <v>0</v>
      </c>
      <c r="F31" s="10">
        <v>20</v>
      </c>
      <c r="G31" s="9">
        <v>23</v>
      </c>
      <c r="H31" s="9">
        <v>12</v>
      </c>
      <c r="I31" s="9">
        <f t="shared" si="0"/>
        <v>13.75</v>
      </c>
      <c r="J31" s="11">
        <v>16</v>
      </c>
      <c r="K31" s="9">
        <v>10</v>
      </c>
      <c r="L31" s="9">
        <v>6.2</v>
      </c>
      <c r="M31" s="12">
        <v>0</v>
      </c>
      <c r="N31" s="13">
        <v>64</v>
      </c>
      <c r="O31" s="14">
        <v>6</v>
      </c>
      <c r="Q31" s="1">
        <f>Chrt_tbl1</f>
        <v>20</v>
      </c>
      <c r="R31" s="1">
        <f>Chrt_tbl2</f>
        <v>6.2</v>
      </c>
      <c r="S31" s="1">
        <f t="shared" si="1"/>
        <v>1</v>
      </c>
      <c r="T31" s="1">
        <f t="shared" si="2"/>
        <v>26.2</v>
      </c>
      <c r="U31" s="1">
        <f t="shared" si="3"/>
        <v>124</v>
      </c>
      <c r="V31" s="1">
        <f t="shared" si="4"/>
        <v>116516108.99366912</v>
      </c>
      <c r="W31" s="1">
        <f t="shared" si="5"/>
        <v>116549469.72166912</v>
      </c>
    </row>
    <row r="32" spans="2:23" x14ac:dyDescent="0.25">
      <c r="B32" s="9">
        <v>100</v>
      </c>
      <c r="C32" s="9">
        <v>98</v>
      </c>
      <c r="D32" s="9">
        <v>99</v>
      </c>
      <c r="E32" s="9">
        <v>19</v>
      </c>
      <c r="F32" s="10">
        <v>17</v>
      </c>
      <c r="G32" s="9">
        <v>25</v>
      </c>
      <c r="H32" s="9">
        <v>23</v>
      </c>
      <c r="I32" s="9">
        <f t="shared" si="0"/>
        <v>21</v>
      </c>
      <c r="J32" s="11">
        <v>16</v>
      </c>
      <c r="K32" s="9">
        <v>9</v>
      </c>
      <c r="L32" s="9">
        <v>9.7777777777777786</v>
      </c>
      <c r="M32" s="12">
        <v>1</v>
      </c>
      <c r="N32" s="13">
        <v>103</v>
      </c>
      <c r="O32" s="14">
        <v>1.5</v>
      </c>
      <c r="Q32" s="1">
        <f>Chrt_tbl1</f>
        <v>17</v>
      </c>
      <c r="R32" s="1">
        <f>Chrt_tbl2</f>
        <v>9.7777777777777786</v>
      </c>
      <c r="S32" s="1">
        <f t="shared" si="1"/>
        <v>1</v>
      </c>
      <c r="T32" s="1">
        <f t="shared" si="2"/>
        <v>26.777777777777779</v>
      </c>
      <c r="U32" s="1">
        <f t="shared" si="3"/>
        <v>166.22222222222223</v>
      </c>
      <c r="V32" s="1">
        <f t="shared" si="4"/>
        <v>1074128203729.2517</v>
      </c>
      <c r="W32" s="1">
        <f t="shared" si="5"/>
        <v>1074128250560.0679</v>
      </c>
    </row>
    <row r="33" spans="2:23" x14ac:dyDescent="0.25">
      <c r="B33" s="9">
        <v>70</v>
      </c>
      <c r="C33" s="9">
        <v>100</v>
      </c>
      <c r="D33" s="9">
        <v>85</v>
      </c>
      <c r="E33" s="9">
        <v>21</v>
      </c>
      <c r="F33" s="10">
        <v>25</v>
      </c>
      <c r="G33" s="9">
        <v>25</v>
      </c>
      <c r="H33" s="9">
        <v>19</v>
      </c>
      <c r="I33" s="9">
        <f t="shared" si="0"/>
        <v>22.5</v>
      </c>
      <c r="J33" s="11">
        <v>12</v>
      </c>
      <c r="K33" s="9">
        <v>10</v>
      </c>
      <c r="L33" s="9">
        <v>10.199999999999999</v>
      </c>
      <c r="M33" s="12">
        <v>0</v>
      </c>
      <c r="N33" s="13">
        <v>101</v>
      </c>
      <c r="O33" s="14"/>
      <c r="Q33" s="1">
        <f>Chrt_tbl1</f>
        <v>25</v>
      </c>
      <c r="R33" s="1">
        <f>Chrt_tbl2</f>
        <v>10.199999999999999</v>
      </c>
      <c r="S33" s="1">
        <f t="shared" si="1"/>
        <v>2</v>
      </c>
      <c r="T33" s="1">
        <f t="shared" si="2"/>
        <v>35.200000000000003</v>
      </c>
      <c r="U33" s="1">
        <f t="shared" si="3"/>
        <v>254.99999999999997</v>
      </c>
      <c r="V33" s="1">
        <f t="shared" si="4"/>
        <v>181546586867892.84</v>
      </c>
      <c r="W33" s="1">
        <f t="shared" si="5"/>
        <v>181546586976532.06</v>
      </c>
    </row>
    <row r="34" spans="2:23" x14ac:dyDescent="0.25">
      <c r="B34" s="9">
        <v>100</v>
      </c>
      <c r="C34" s="9">
        <v>100</v>
      </c>
      <c r="D34" s="9">
        <v>100</v>
      </c>
      <c r="E34" s="9">
        <v>28</v>
      </c>
      <c r="F34" s="10">
        <v>25</v>
      </c>
      <c r="G34" s="9">
        <v>25</v>
      </c>
      <c r="H34" s="9">
        <v>25</v>
      </c>
      <c r="I34" s="9">
        <f t="shared" si="0"/>
        <v>25.75</v>
      </c>
      <c r="J34" s="11">
        <v>15</v>
      </c>
      <c r="K34" s="9">
        <v>14</v>
      </c>
      <c r="L34" s="9">
        <v>10</v>
      </c>
      <c r="M34" s="12">
        <v>0</v>
      </c>
      <c r="N34" s="13">
        <v>108</v>
      </c>
      <c r="O34" s="14">
        <v>2.5</v>
      </c>
      <c r="Q34" s="1">
        <f>Chrt_tbl1</f>
        <v>25</v>
      </c>
      <c r="R34" s="1">
        <f>Chrt_tbl2</f>
        <v>10</v>
      </c>
      <c r="S34" s="1">
        <f t="shared" si="1"/>
        <v>4</v>
      </c>
      <c r="T34" s="1">
        <f t="shared" si="2"/>
        <v>35</v>
      </c>
      <c r="U34" s="1">
        <f t="shared" si="3"/>
        <v>250</v>
      </c>
      <c r="V34" s="1">
        <f t="shared" si="4"/>
        <v>95367431640625</v>
      </c>
      <c r="W34" s="1">
        <f t="shared" si="5"/>
        <v>95367431746000</v>
      </c>
    </row>
    <row r="35" spans="2:23" x14ac:dyDescent="0.25">
      <c r="B35" s="9">
        <v>0</v>
      </c>
      <c r="C35" s="9">
        <v>0</v>
      </c>
      <c r="D35" s="9">
        <v>0</v>
      </c>
      <c r="E35" s="9">
        <v>0</v>
      </c>
      <c r="F35" s="10">
        <v>0</v>
      </c>
      <c r="G35" s="9">
        <v>0</v>
      </c>
      <c r="H35" s="9">
        <v>0</v>
      </c>
      <c r="I35" s="9">
        <f t="shared" si="0"/>
        <v>0</v>
      </c>
      <c r="J35" s="11">
        <v>3</v>
      </c>
      <c r="K35" s="9">
        <v>1</v>
      </c>
      <c r="L35" s="9">
        <v>7.5</v>
      </c>
      <c r="M35" s="12">
        <v>9</v>
      </c>
      <c r="N35" s="13">
        <v>8</v>
      </c>
      <c r="O35" s="14"/>
      <c r="Q35" s="1">
        <f>Chrt_tbl1</f>
        <v>0</v>
      </c>
      <c r="R35" s="1">
        <f>Chrt_tbl2</f>
        <v>7.5</v>
      </c>
      <c r="S35" s="1">
        <f t="shared" si="1"/>
        <v>1</v>
      </c>
      <c r="T35" s="1">
        <f t="shared" si="2"/>
        <v>7.5</v>
      </c>
      <c r="U35" s="1">
        <f t="shared" si="3"/>
        <v>0</v>
      </c>
      <c r="V35" s="1">
        <f t="shared" si="4"/>
        <v>0</v>
      </c>
      <c r="W35" s="1">
        <f t="shared" si="5"/>
        <v>421.875</v>
      </c>
    </row>
    <row r="36" spans="2:23" x14ac:dyDescent="0.25">
      <c r="B36" s="9">
        <v>56</v>
      </c>
      <c r="C36" s="9">
        <v>0</v>
      </c>
      <c r="D36" s="9">
        <v>28</v>
      </c>
      <c r="E36" s="9">
        <v>0</v>
      </c>
      <c r="F36" s="10">
        <v>20</v>
      </c>
      <c r="G36" s="9">
        <v>25</v>
      </c>
      <c r="H36" s="9">
        <v>0</v>
      </c>
      <c r="I36" s="9">
        <f t="shared" si="0"/>
        <v>11.25</v>
      </c>
      <c r="J36" s="11">
        <v>14</v>
      </c>
      <c r="K36" s="9">
        <v>10</v>
      </c>
      <c r="L36" s="9">
        <v>9.1999999999999993</v>
      </c>
      <c r="M36" s="12">
        <v>0</v>
      </c>
      <c r="N36" s="13">
        <v>63</v>
      </c>
      <c r="O36" s="14">
        <v>2</v>
      </c>
      <c r="Q36" s="1">
        <f>Chrt_tbl1</f>
        <v>20</v>
      </c>
      <c r="R36" s="1">
        <f>Chrt_tbl2</f>
        <v>9.1999999999999993</v>
      </c>
      <c r="S36" s="1">
        <f t="shared" si="1"/>
        <v>1</v>
      </c>
      <c r="T36" s="1">
        <f t="shared" si="2"/>
        <v>29.2</v>
      </c>
      <c r="U36" s="1">
        <f t="shared" si="3"/>
        <v>184</v>
      </c>
      <c r="V36" s="1">
        <f t="shared" si="4"/>
        <v>932128871949.35144</v>
      </c>
      <c r="W36" s="1">
        <f t="shared" si="5"/>
        <v>932128930702.43945</v>
      </c>
    </row>
    <row r="37" spans="2:23" x14ac:dyDescent="0.25">
      <c r="B37" s="9">
        <v>80</v>
      </c>
      <c r="C37" s="9">
        <v>55</v>
      </c>
      <c r="D37" s="9">
        <v>67.5</v>
      </c>
      <c r="E37" s="9">
        <v>28</v>
      </c>
      <c r="F37" s="10">
        <v>20</v>
      </c>
      <c r="G37" s="9">
        <v>21</v>
      </c>
      <c r="H37" s="9">
        <v>23</v>
      </c>
      <c r="I37" s="9">
        <f t="shared" si="0"/>
        <v>23</v>
      </c>
      <c r="J37" s="11">
        <v>12</v>
      </c>
      <c r="K37" s="9">
        <v>9</v>
      </c>
      <c r="L37" s="9">
        <v>8.7777777777777786</v>
      </c>
      <c r="M37" s="12">
        <v>1</v>
      </c>
      <c r="N37" s="13">
        <v>90</v>
      </c>
      <c r="O37" s="14">
        <v>3.5</v>
      </c>
      <c r="Q37" s="1">
        <f>Chrt_tbl1</f>
        <v>20</v>
      </c>
      <c r="R37" s="1">
        <f>Chrt_tbl2</f>
        <v>8.7777777777777786</v>
      </c>
      <c r="S37" s="1">
        <f t="shared" si="1"/>
        <v>1</v>
      </c>
      <c r="T37" s="1">
        <f t="shared" si="2"/>
        <v>28.777777777777779</v>
      </c>
      <c r="U37" s="1">
        <f t="shared" si="3"/>
        <v>175.55555555555557</v>
      </c>
      <c r="V37" s="1">
        <f t="shared" si="4"/>
        <v>263118984397.36243</v>
      </c>
      <c r="W37" s="1">
        <f t="shared" si="5"/>
        <v>263119039049.73416</v>
      </c>
    </row>
    <row r="38" spans="2:23" x14ac:dyDescent="0.25">
      <c r="B38" s="9">
        <v>39</v>
      </c>
      <c r="C38" s="9">
        <v>75</v>
      </c>
      <c r="D38" s="9">
        <v>57</v>
      </c>
      <c r="E38" s="9">
        <v>0</v>
      </c>
      <c r="F38" s="10">
        <v>13</v>
      </c>
      <c r="G38" s="9">
        <v>0</v>
      </c>
      <c r="H38" s="9">
        <v>12</v>
      </c>
      <c r="I38" s="9">
        <f t="shared" si="0"/>
        <v>6.25</v>
      </c>
      <c r="J38" s="11">
        <v>13</v>
      </c>
      <c r="K38" s="9">
        <v>12</v>
      </c>
      <c r="L38" s="9">
        <v>7.666666666666667</v>
      </c>
      <c r="M38" s="12">
        <v>0</v>
      </c>
      <c r="N38" s="13">
        <v>65</v>
      </c>
      <c r="O38" s="14">
        <v>3.5</v>
      </c>
      <c r="Q38" s="1">
        <f>Chrt_tbl1</f>
        <v>13</v>
      </c>
      <c r="R38" s="1">
        <f>Chrt_tbl2</f>
        <v>7.666666666666667</v>
      </c>
      <c r="S38" s="1">
        <f t="shared" si="1"/>
        <v>1</v>
      </c>
      <c r="T38" s="1">
        <f t="shared" si="2"/>
        <v>20.666666666666668</v>
      </c>
      <c r="U38" s="1">
        <f t="shared" si="3"/>
        <v>99.666666666666671</v>
      </c>
      <c r="V38" s="1">
        <f t="shared" si="4"/>
        <v>346922420.38530141</v>
      </c>
      <c r="W38" s="1">
        <f t="shared" si="5"/>
        <v>346941180.79270881</v>
      </c>
    </row>
    <row r="39" spans="2:23" x14ac:dyDescent="0.25">
      <c r="B39" s="9">
        <v>79</v>
      </c>
      <c r="C39" s="9">
        <v>95</v>
      </c>
      <c r="D39" s="9">
        <v>87</v>
      </c>
      <c r="E39" s="9">
        <v>28</v>
      </c>
      <c r="F39" s="10">
        <v>25</v>
      </c>
      <c r="G39" s="9">
        <v>25</v>
      </c>
      <c r="H39" s="9">
        <v>7</v>
      </c>
      <c r="I39" s="9">
        <f t="shared" si="0"/>
        <v>21.25</v>
      </c>
      <c r="J39" s="11">
        <v>17</v>
      </c>
      <c r="K39" s="9">
        <v>13</v>
      </c>
      <c r="L39" s="9">
        <v>9.3076923076923084</v>
      </c>
      <c r="M39" s="12">
        <v>0</v>
      </c>
      <c r="N39" s="13">
        <v>101</v>
      </c>
      <c r="O39" s="14">
        <v>0.5</v>
      </c>
      <c r="Q39" s="1">
        <f>Chrt_tbl1</f>
        <v>25</v>
      </c>
      <c r="R39" s="1">
        <f>Chrt_tbl2</f>
        <v>9.3076923076923084</v>
      </c>
      <c r="S39" s="1">
        <f t="shared" si="1"/>
        <v>1</v>
      </c>
      <c r="T39" s="1">
        <f t="shared" si="2"/>
        <v>34.307692307692307</v>
      </c>
      <c r="U39" s="1">
        <f t="shared" si="3"/>
        <v>232.69230769230771</v>
      </c>
      <c r="V39" s="1">
        <f t="shared" si="4"/>
        <v>10270591719742.246</v>
      </c>
      <c r="W39" s="1">
        <f t="shared" si="5"/>
        <v>10270591814268.719</v>
      </c>
    </row>
    <row r="40" spans="2:23" x14ac:dyDescent="0.25">
      <c r="B40" s="9">
        <v>57</v>
      </c>
      <c r="C40" s="9">
        <v>54</v>
      </c>
      <c r="D40" s="9">
        <v>55.5</v>
      </c>
      <c r="E40" s="9">
        <v>1</v>
      </c>
      <c r="F40" s="10">
        <v>0</v>
      </c>
      <c r="G40" s="9">
        <v>20</v>
      </c>
      <c r="H40" s="9">
        <v>0</v>
      </c>
      <c r="I40" s="9">
        <f t="shared" si="0"/>
        <v>5.25</v>
      </c>
      <c r="J40" s="11">
        <v>11</v>
      </c>
      <c r="K40" s="9">
        <v>6</v>
      </c>
      <c r="L40" s="9">
        <v>8.3333333333333339</v>
      </c>
      <c r="M40" s="12">
        <v>4</v>
      </c>
      <c r="N40" s="13">
        <v>64</v>
      </c>
      <c r="O40" s="14"/>
      <c r="Q40" s="1">
        <f>Chrt_tbl1</f>
        <v>0</v>
      </c>
      <c r="R40" s="1">
        <f>Chrt_tbl2</f>
        <v>8.3333333333333339</v>
      </c>
      <c r="S40" s="1">
        <f t="shared" si="1"/>
        <v>1</v>
      </c>
      <c r="T40" s="1">
        <f t="shared" si="2"/>
        <v>8.3333333333333339</v>
      </c>
      <c r="U40" s="1">
        <f t="shared" si="3"/>
        <v>0</v>
      </c>
      <c r="V40" s="1">
        <f t="shared" si="4"/>
        <v>0</v>
      </c>
      <c r="W40" s="1">
        <f t="shared" si="5"/>
        <v>578.70370370370381</v>
      </c>
    </row>
    <row r="41" spans="2:23" x14ac:dyDescent="0.25">
      <c r="B41" s="9">
        <v>86</v>
      </c>
      <c r="C41" s="9">
        <v>62</v>
      </c>
      <c r="D41" s="9">
        <v>74</v>
      </c>
      <c r="E41" s="9">
        <v>28</v>
      </c>
      <c r="F41" s="10">
        <v>25</v>
      </c>
      <c r="G41" s="9">
        <v>25</v>
      </c>
      <c r="H41" s="9">
        <v>25</v>
      </c>
      <c r="I41" s="9">
        <f t="shared" si="0"/>
        <v>25.75</v>
      </c>
      <c r="J41" s="11">
        <v>16</v>
      </c>
      <c r="K41" s="9">
        <v>9</v>
      </c>
      <c r="L41" s="9">
        <v>9.5555555555555554</v>
      </c>
      <c r="M41" s="12">
        <v>1</v>
      </c>
      <c r="N41" s="13">
        <v>99</v>
      </c>
      <c r="O41" s="14">
        <v>1</v>
      </c>
      <c r="Q41" s="1">
        <f>Chrt_tbl1</f>
        <v>25</v>
      </c>
      <c r="R41" s="1">
        <f>Chrt_tbl2</f>
        <v>9.5555555555555554</v>
      </c>
      <c r="S41" s="1">
        <f t="shared" si="1"/>
        <v>1</v>
      </c>
      <c r="T41" s="1">
        <f t="shared" si="2"/>
        <v>34.555555555555557</v>
      </c>
      <c r="U41" s="1">
        <f t="shared" si="3"/>
        <v>238.88888888888889</v>
      </c>
      <c r="V41" s="1">
        <f t="shared" si="4"/>
        <v>22808326234825.156</v>
      </c>
      <c r="W41" s="1">
        <f t="shared" si="5"/>
        <v>22808326333155.379</v>
      </c>
    </row>
    <row r="42" spans="2:23" x14ac:dyDescent="0.25">
      <c r="B42" s="9">
        <v>78</v>
      </c>
      <c r="C42" s="9">
        <v>10</v>
      </c>
      <c r="D42" s="9">
        <v>44</v>
      </c>
      <c r="E42" s="9">
        <v>25</v>
      </c>
      <c r="F42" s="10">
        <v>23</v>
      </c>
      <c r="G42" s="9">
        <v>25</v>
      </c>
      <c r="H42" s="9">
        <v>23</v>
      </c>
      <c r="I42" s="9">
        <f t="shared" si="0"/>
        <v>24</v>
      </c>
      <c r="J42" s="11">
        <v>19</v>
      </c>
      <c r="K42" s="9">
        <v>12</v>
      </c>
      <c r="L42" s="9">
        <v>9.25</v>
      </c>
      <c r="M42" s="12">
        <v>0</v>
      </c>
      <c r="N42" s="13">
        <v>85</v>
      </c>
      <c r="O42" s="14">
        <v>2.5</v>
      </c>
      <c r="Q42" s="1">
        <f>Chrt_tbl1</f>
        <v>23</v>
      </c>
      <c r="R42" s="1">
        <f>Chrt_tbl2</f>
        <v>9.25</v>
      </c>
      <c r="S42" s="1">
        <f t="shared" si="1"/>
        <v>1</v>
      </c>
      <c r="T42" s="1">
        <f t="shared" si="2"/>
        <v>32.25</v>
      </c>
      <c r="U42" s="1">
        <f t="shared" si="3"/>
        <v>212.75</v>
      </c>
      <c r="V42" s="1">
        <f t="shared" si="4"/>
        <v>3944413923520.1123</v>
      </c>
      <c r="W42" s="1">
        <f t="shared" si="5"/>
        <v>3944414002324.6904</v>
      </c>
    </row>
    <row r="43" spans="2:23" x14ac:dyDescent="0.25">
      <c r="B43" s="9">
        <v>44</v>
      </c>
      <c r="C43" s="9">
        <v>46</v>
      </c>
      <c r="D43" s="9">
        <v>45</v>
      </c>
      <c r="E43" s="9">
        <v>0</v>
      </c>
      <c r="F43" s="10">
        <v>20</v>
      </c>
      <c r="G43" s="9">
        <v>0</v>
      </c>
      <c r="H43" s="9">
        <v>25</v>
      </c>
      <c r="I43" s="9">
        <f t="shared" si="0"/>
        <v>11.25</v>
      </c>
      <c r="J43" s="11">
        <v>15</v>
      </c>
      <c r="K43" s="9">
        <v>11</v>
      </c>
      <c r="L43" s="9">
        <v>9.454545454545455</v>
      </c>
      <c r="M43" s="12">
        <v>0</v>
      </c>
      <c r="N43" s="13">
        <v>72</v>
      </c>
      <c r="O43" s="14">
        <v>0.75</v>
      </c>
      <c r="Q43" s="1">
        <f>Chrt_tbl1</f>
        <v>20</v>
      </c>
      <c r="R43" s="1">
        <f>Chrt_tbl2</f>
        <v>9.454545454545455</v>
      </c>
      <c r="S43" s="1">
        <f t="shared" si="1"/>
        <v>1</v>
      </c>
      <c r="T43" s="1">
        <f t="shared" si="2"/>
        <v>29.454545454545453</v>
      </c>
      <c r="U43" s="1">
        <f t="shared" si="3"/>
        <v>189.09090909090909</v>
      </c>
      <c r="V43" s="1">
        <f t="shared" si="4"/>
        <v>1998238083496.5674</v>
      </c>
      <c r="W43" s="1">
        <f t="shared" si="5"/>
        <v>1998238144805.8267</v>
      </c>
    </row>
    <row r="44" spans="2:23" x14ac:dyDescent="0.25">
      <c r="B44" s="9">
        <v>71</v>
      </c>
      <c r="C44" s="9">
        <v>85</v>
      </c>
      <c r="D44" s="9">
        <v>78</v>
      </c>
      <c r="E44" s="9">
        <v>22</v>
      </c>
      <c r="F44" s="10">
        <v>0</v>
      </c>
      <c r="G44" s="9">
        <v>25</v>
      </c>
      <c r="H44" s="9">
        <v>28</v>
      </c>
      <c r="I44" s="9">
        <f t="shared" si="0"/>
        <v>18.75</v>
      </c>
      <c r="J44" s="11">
        <v>18</v>
      </c>
      <c r="K44" s="9">
        <v>9</v>
      </c>
      <c r="L44" s="9">
        <v>10.111111111111111</v>
      </c>
      <c r="M44" s="12">
        <v>1</v>
      </c>
      <c r="N44" s="13">
        <v>94</v>
      </c>
      <c r="O44" s="14">
        <v>4.5</v>
      </c>
      <c r="Q44" s="1">
        <f>Chrt_tbl1</f>
        <v>0</v>
      </c>
      <c r="R44" s="1">
        <f>Chrt_tbl2</f>
        <v>10.111111111111111</v>
      </c>
      <c r="S44" s="1">
        <f t="shared" si="1"/>
        <v>1</v>
      </c>
      <c r="T44" s="1">
        <f t="shared" si="2"/>
        <v>10.111111111111111</v>
      </c>
      <c r="U44" s="1">
        <f t="shared" si="3"/>
        <v>0</v>
      </c>
      <c r="V44" s="1">
        <f t="shared" si="4"/>
        <v>0</v>
      </c>
      <c r="W44" s="1">
        <f t="shared" si="5"/>
        <v>1033.705075445816</v>
      </c>
    </row>
    <row r="45" spans="2:23" x14ac:dyDescent="0.25">
      <c r="B45" s="9">
        <v>91</v>
      </c>
      <c r="C45" s="9">
        <v>92</v>
      </c>
      <c r="D45" s="9">
        <v>91.5</v>
      </c>
      <c r="E45" s="9">
        <v>28</v>
      </c>
      <c r="F45" s="10">
        <v>25</v>
      </c>
      <c r="G45" s="9">
        <v>21</v>
      </c>
      <c r="H45" s="9">
        <v>25</v>
      </c>
      <c r="I45" s="9">
        <f t="shared" si="0"/>
        <v>24.75</v>
      </c>
      <c r="J45" s="11">
        <v>16</v>
      </c>
      <c r="K45" s="9">
        <v>18</v>
      </c>
      <c r="L45" s="9">
        <v>9.5</v>
      </c>
      <c r="M45" s="12">
        <v>0</v>
      </c>
      <c r="N45" s="13">
        <v>102</v>
      </c>
      <c r="O45" s="14"/>
      <c r="Q45" s="1">
        <f>Chrt_tbl1</f>
        <v>25</v>
      </c>
      <c r="R45" s="1">
        <f>Chrt_tbl2</f>
        <v>9.5</v>
      </c>
      <c r="S45" s="1">
        <f t="shared" si="1"/>
        <v>1</v>
      </c>
      <c r="T45" s="1">
        <f t="shared" si="2"/>
        <v>34.5</v>
      </c>
      <c r="U45" s="1">
        <f t="shared" si="3"/>
        <v>237.5</v>
      </c>
      <c r="V45" s="1">
        <f t="shared" si="4"/>
        <v>19073486328124.996</v>
      </c>
      <c r="W45" s="1">
        <f t="shared" si="5"/>
        <v>19073486425594.871</v>
      </c>
    </row>
    <row r="46" spans="2:23" x14ac:dyDescent="0.25">
      <c r="B46" s="9">
        <v>75</v>
      </c>
      <c r="C46" s="9">
        <v>85</v>
      </c>
      <c r="D46" s="9">
        <v>80</v>
      </c>
      <c r="E46" s="9">
        <v>25</v>
      </c>
      <c r="F46" s="10">
        <v>20</v>
      </c>
      <c r="G46" s="9">
        <v>25</v>
      </c>
      <c r="H46" s="9">
        <v>17</v>
      </c>
      <c r="I46" s="9">
        <f t="shared" si="0"/>
        <v>21.75</v>
      </c>
      <c r="J46" s="11">
        <v>17</v>
      </c>
      <c r="K46" s="9">
        <v>10</v>
      </c>
      <c r="L46" s="9">
        <v>9.3000000000000007</v>
      </c>
      <c r="M46" s="12">
        <v>0</v>
      </c>
      <c r="N46" s="13">
        <v>98</v>
      </c>
      <c r="O46" s="14">
        <v>3</v>
      </c>
      <c r="Q46" s="1">
        <f>Chrt_tbl1</f>
        <v>20</v>
      </c>
      <c r="R46" s="1">
        <f>Chrt_tbl2</f>
        <v>9.3000000000000007</v>
      </c>
      <c r="S46" s="1">
        <f t="shared" si="1"/>
        <v>3</v>
      </c>
      <c r="T46" s="1">
        <f t="shared" si="2"/>
        <v>29.3</v>
      </c>
      <c r="U46" s="1">
        <f t="shared" si="3"/>
        <v>186</v>
      </c>
      <c r="V46" s="1">
        <f t="shared" si="4"/>
        <v>1257705498742.5715</v>
      </c>
      <c r="W46" s="1">
        <f t="shared" si="5"/>
        <v>1257705558492.3286</v>
      </c>
    </row>
    <row r="47" spans="2:23" x14ac:dyDescent="0.25">
      <c r="B47" s="9">
        <v>76</v>
      </c>
      <c r="C47" s="9">
        <v>67</v>
      </c>
      <c r="D47" s="9">
        <v>71.5</v>
      </c>
      <c r="E47" s="9">
        <v>25</v>
      </c>
      <c r="F47" s="10">
        <v>18</v>
      </c>
      <c r="G47" s="9">
        <v>25</v>
      </c>
      <c r="H47" s="9">
        <v>4</v>
      </c>
      <c r="I47" s="9">
        <f t="shared" si="0"/>
        <v>18</v>
      </c>
      <c r="J47" s="11">
        <v>8</v>
      </c>
      <c r="K47" s="9">
        <v>5</v>
      </c>
      <c r="L47" s="9">
        <v>9.4</v>
      </c>
      <c r="M47" s="12">
        <v>5</v>
      </c>
      <c r="N47" s="13">
        <v>85</v>
      </c>
      <c r="O47" s="14">
        <v>3</v>
      </c>
      <c r="Q47" s="1">
        <f>Chrt_tbl1</f>
        <v>18</v>
      </c>
      <c r="R47" s="1">
        <f>Chrt_tbl2</f>
        <v>9.4</v>
      </c>
      <c r="S47" s="1">
        <f t="shared" si="1"/>
        <v>1</v>
      </c>
      <c r="T47" s="1">
        <f t="shared" si="2"/>
        <v>27.4</v>
      </c>
      <c r="U47" s="1">
        <f t="shared" si="3"/>
        <v>169.20000000000002</v>
      </c>
      <c r="V47" s="1">
        <f t="shared" si="4"/>
        <v>630320668353.92773</v>
      </c>
      <c r="W47" s="1">
        <f t="shared" si="5"/>
        <v>630320717553.39172</v>
      </c>
    </row>
    <row r="48" spans="2:23" x14ac:dyDescent="0.25">
      <c r="B48" s="9">
        <v>56</v>
      </c>
      <c r="C48" s="9">
        <v>88</v>
      </c>
      <c r="D48" s="9">
        <v>72</v>
      </c>
      <c r="E48" s="9">
        <v>0</v>
      </c>
      <c r="F48" s="10">
        <v>20</v>
      </c>
      <c r="G48" s="9">
        <v>7</v>
      </c>
      <c r="H48" s="9">
        <v>14</v>
      </c>
      <c r="I48" s="9">
        <f t="shared" si="0"/>
        <v>10.25</v>
      </c>
      <c r="J48" s="11">
        <v>17</v>
      </c>
      <c r="K48" s="9">
        <v>5</v>
      </c>
      <c r="L48" s="9">
        <v>10.4</v>
      </c>
      <c r="M48" s="12">
        <v>5</v>
      </c>
      <c r="N48" s="13">
        <v>83</v>
      </c>
      <c r="O48" s="14">
        <v>3.75</v>
      </c>
      <c r="Q48" s="1">
        <f>Chrt_tbl1</f>
        <v>20</v>
      </c>
      <c r="R48" s="1">
        <f>Chrt_tbl2</f>
        <v>10.4</v>
      </c>
      <c r="S48" s="1">
        <f t="shared" si="1"/>
        <v>1</v>
      </c>
      <c r="T48" s="1">
        <f t="shared" si="2"/>
        <v>30.4</v>
      </c>
      <c r="U48" s="1">
        <f t="shared" si="3"/>
        <v>208</v>
      </c>
      <c r="V48" s="1">
        <f t="shared" si="4"/>
        <v>33940009137561.5</v>
      </c>
      <c r="W48" s="1">
        <f t="shared" si="5"/>
        <v>33940009208919.965</v>
      </c>
    </row>
    <row r="49" spans="2:23" x14ac:dyDescent="0.25">
      <c r="B49" s="9">
        <v>87</v>
      </c>
      <c r="C49" s="9">
        <v>91</v>
      </c>
      <c r="D49" s="9">
        <v>89</v>
      </c>
      <c r="E49" s="9">
        <v>28</v>
      </c>
      <c r="F49" s="10">
        <v>25</v>
      </c>
      <c r="G49" s="9">
        <v>25</v>
      </c>
      <c r="H49" s="9">
        <v>23</v>
      </c>
      <c r="I49" s="9">
        <f t="shared" si="0"/>
        <v>25.25</v>
      </c>
      <c r="J49" s="11">
        <v>11</v>
      </c>
      <c r="K49" s="9">
        <v>10</v>
      </c>
      <c r="L49" s="9">
        <v>9.8000000000000007</v>
      </c>
      <c r="M49" s="12">
        <v>0</v>
      </c>
      <c r="N49" s="13">
        <v>103</v>
      </c>
      <c r="O49" s="14">
        <v>4</v>
      </c>
      <c r="Q49" s="1">
        <f>Chrt_tbl1</f>
        <v>25</v>
      </c>
      <c r="R49" s="1">
        <f>Chrt_tbl2</f>
        <v>9.8000000000000007</v>
      </c>
      <c r="S49" s="1">
        <f t="shared" si="1"/>
        <v>1</v>
      </c>
      <c r="T49" s="1">
        <f t="shared" si="2"/>
        <v>34.799999999999997</v>
      </c>
      <c r="U49" s="1">
        <f t="shared" si="3"/>
        <v>245.00000000000003</v>
      </c>
      <c r="V49" s="1">
        <f t="shared" si="4"/>
        <v>50097042167735.398</v>
      </c>
      <c r="W49" s="1">
        <f t="shared" si="5"/>
        <v>50097042269904.594</v>
      </c>
    </row>
    <row r="50" spans="2:23" x14ac:dyDescent="0.25">
      <c r="B50" s="9">
        <v>71</v>
      </c>
      <c r="C50" s="9">
        <v>100</v>
      </c>
      <c r="D50" s="9">
        <v>85.5</v>
      </c>
      <c r="E50" s="9">
        <v>21</v>
      </c>
      <c r="F50" s="10">
        <v>25</v>
      </c>
      <c r="G50" s="9">
        <v>23</v>
      </c>
      <c r="H50" s="9">
        <v>17</v>
      </c>
      <c r="I50" s="9">
        <f t="shared" si="0"/>
        <v>21.5</v>
      </c>
      <c r="J50" s="11">
        <v>12</v>
      </c>
      <c r="K50" s="9">
        <v>10</v>
      </c>
      <c r="L50" s="9">
        <v>10.199999999999999</v>
      </c>
      <c r="M50" s="12">
        <v>0</v>
      </c>
      <c r="N50" s="13">
        <v>101</v>
      </c>
      <c r="O50" s="14"/>
      <c r="Q50" s="1">
        <f>Chrt_tbl1</f>
        <v>25</v>
      </c>
      <c r="R50" s="1">
        <f>Chrt_tbl2</f>
        <v>10.199999999999999</v>
      </c>
      <c r="S50" s="1">
        <f t="shared" si="1"/>
        <v>2</v>
      </c>
      <c r="T50" s="1">
        <f t="shared" si="2"/>
        <v>35.200000000000003</v>
      </c>
      <c r="U50" s="1">
        <f t="shared" si="3"/>
        <v>254.99999999999997</v>
      </c>
      <c r="V50" s="1">
        <f t="shared" si="4"/>
        <v>181546586867892.84</v>
      </c>
      <c r="W50" s="1">
        <f t="shared" si="5"/>
        <v>181546586976532.06</v>
      </c>
    </row>
    <row r="51" spans="2:23" x14ac:dyDescent="0.25">
      <c r="B51" s="9">
        <v>81</v>
      </c>
      <c r="C51" s="9">
        <v>90</v>
      </c>
      <c r="D51" s="9">
        <v>85.5</v>
      </c>
      <c r="E51" s="9">
        <v>20</v>
      </c>
      <c r="F51" s="10">
        <v>20</v>
      </c>
      <c r="G51" s="9">
        <v>23</v>
      </c>
      <c r="H51" s="9">
        <v>17</v>
      </c>
      <c r="I51" s="9">
        <f t="shared" si="0"/>
        <v>20</v>
      </c>
      <c r="J51" s="11">
        <v>18</v>
      </c>
      <c r="K51" s="9">
        <v>12</v>
      </c>
      <c r="L51" s="9">
        <v>10</v>
      </c>
      <c r="M51" s="12">
        <v>0</v>
      </c>
      <c r="N51" s="13">
        <v>98</v>
      </c>
      <c r="O51" s="14"/>
      <c r="Q51" s="1">
        <f>Chrt_tbl1</f>
        <v>20</v>
      </c>
      <c r="R51" s="1">
        <f>Chrt_tbl2</f>
        <v>10</v>
      </c>
      <c r="S51" s="1">
        <f t="shared" si="1"/>
        <v>2</v>
      </c>
      <c r="T51" s="1">
        <f t="shared" si="2"/>
        <v>30</v>
      </c>
      <c r="U51" s="1">
        <f t="shared" si="3"/>
        <v>200</v>
      </c>
      <c r="V51" s="1">
        <f t="shared" si="4"/>
        <v>10240000000000</v>
      </c>
      <c r="W51" s="1">
        <f t="shared" si="5"/>
        <v>10240000067000</v>
      </c>
    </row>
    <row r="52" spans="2:23" x14ac:dyDescent="0.25">
      <c r="B52" s="9">
        <v>73</v>
      </c>
      <c r="C52" s="9">
        <v>75</v>
      </c>
      <c r="D52" s="9">
        <v>74</v>
      </c>
      <c r="E52" s="9">
        <v>14</v>
      </c>
      <c r="F52" s="10">
        <v>25</v>
      </c>
      <c r="G52" s="9">
        <v>22</v>
      </c>
      <c r="H52" s="9">
        <v>28</v>
      </c>
      <c r="I52" s="9">
        <f t="shared" si="0"/>
        <v>22.25</v>
      </c>
      <c r="J52" s="11">
        <v>16</v>
      </c>
      <c r="K52" s="9">
        <v>10</v>
      </c>
      <c r="L52" s="9">
        <v>10</v>
      </c>
      <c r="M52" s="12">
        <v>0</v>
      </c>
      <c r="N52" s="13">
        <v>95</v>
      </c>
      <c r="O52" s="14">
        <v>1.5</v>
      </c>
      <c r="Q52" s="1">
        <f>Chrt_tbl1</f>
        <v>25</v>
      </c>
      <c r="R52" s="1">
        <f>Chrt_tbl2</f>
        <v>10</v>
      </c>
      <c r="S52" s="1">
        <f t="shared" si="1"/>
        <v>4</v>
      </c>
      <c r="T52" s="1">
        <f t="shared" si="2"/>
        <v>35</v>
      </c>
      <c r="U52" s="1">
        <f t="shared" si="3"/>
        <v>250</v>
      </c>
      <c r="V52" s="1">
        <f t="shared" si="4"/>
        <v>95367431640625</v>
      </c>
      <c r="W52" s="1">
        <f t="shared" si="5"/>
        <v>95367431746000</v>
      </c>
    </row>
    <row r="53" spans="2:23" x14ac:dyDescent="0.25">
      <c r="B53" s="9">
        <v>100</v>
      </c>
      <c r="C53" s="9">
        <v>95</v>
      </c>
      <c r="D53" s="9">
        <v>97.5</v>
      </c>
      <c r="E53" s="9">
        <v>28</v>
      </c>
      <c r="F53" s="10">
        <v>25</v>
      </c>
      <c r="G53" s="9">
        <v>25</v>
      </c>
      <c r="H53" s="9">
        <v>29</v>
      </c>
      <c r="I53" s="9">
        <f t="shared" si="0"/>
        <v>26.75</v>
      </c>
      <c r="J53" s="11">
        <v>17</v>
      </c>
      <c r="K53" s="9">
        <v>12</v>
      </c>
      <c r="L53" s="9">
        <v>10.083333333333334</v>
      </c>
      <c r="M53" s="12">
        <v>0</v>
      </c>
      <c r="N53" s="13">
        <v>109</v>
      </c>
      <c r="O53" s="14">
        <v>2</v>
      </c>
      <c r="Q53" s="1">
        <f>Chrt_tbl1</f>
        <v>25</v>
      </c>
      <c r="R53" s="1">
        <f>Chrt_tbl2</f>
        <v>10.083333333333334</v>
      </c>
      <c r="S53" s="1">
        <f t="shared" si="1"/>
        <v>1</v>
      </c>
      <c r="T53" s="1">
        <f t="shared" si="2"/>
        <v>35.083333333333336</v>
      </c>
      <c r="U53" s="1">
        <f t="shared" si="3"/>
        <v>252.08333333333334</v>
      </c>
      <c r="V53" s="1">
        <f t="shared" si="4"/>
        <v>124708222008879.95</v>
      </c>
      <c r="W53" s="1">
        <f t="shared" si="5"/>
        <v>124708222115607.94</v>
      </c>
    </row>
    <row r="54" spans="2:23" x14ac:dyDescent="0.25">
      <c r="B54" s="9">
        <v>54</v>
      </c>
      <c r="C54" s="9">
        <v>0</v>
      </c>
      <c r="D54" s="9">
        <v>27</v>
      </c>
      <c r="E54" s="9">
        <v>14</v>
      </c>
      <c r="F54" s="10">
        <v>13</v>
      </c>
      <c r="G54" s="9">
        <v>0</v>
      </c>
      <c r="H54" s="9">
        <v>0</v>
      </c>
      <c r="I54" s="9">
        <f t="shared" si="0"/>
        <v>6.75</v>
      </c>
      <c r="J54" s="11">
        <v>8</v>
      </c>
      <c r="K54" s="9">
        <v>3</v>
      </c>
      <c r="L54" s="9">
        <v>10</v>
      </c>
      <c r="M54" s="12">
        <v>7</v>
      </c>
      <c r="N54" s="13">
        <v>48</v>
      </c>
      <c r="O54" s="14"/>
      <c r="Q54" s="1">
        <f>Chrt_tbl1</f>
        <v>13</v>
      </c>
      <c r="R54" s="1">
        <f>Chrt_tbl2</f>
        <v>10</v>
      </c>
      <c r="S54" s="1">
        <f t="shared" si="1"/>
        <v>1</v>
      </c>
      <c r="T54" s="1">
        <f t="shared" si="2"/>
        <v>23</v>
      </c>
      <c r="U54" s="1">
        <f t="shared" si="3"/>
        <v>130</v>
      </c>
      <c r="V54" s="1">
        <f t="shared" si="4"/>
        <v>137858491849</v>
      </c>
      <c r="W54" s="1">
        <f t="shared" si="5"/>
        <v>137858520916</v>
      </c>
    </row>
    <row r="55" spans="2:23" x14ac:dyDescent="0.25">
      <c r="B55" s="9">
        <v>0</v>
      </c>
      <c r="C55" s="9">
        <v>0</v>
      </c>
      <c r="D55" s="9">
        <v>0</v>
      </c>
      <c r="E55" s="9">
        <v>0</v>
      </c>
      <c r="F55" s="10">
        <v>0</v>
      </c>
      <c r="G55" s="9">
        <v>0</v>
      </c>
      <c r="H55" s="9">
        <v>0</v>
      </c>
      <c r="I55" s="9">
        <f t="shared" si="0"/>
        <v>0</v>
      </c>
      <c r="J55" s="11">
        <v>3</v>
      </c>
      <c r="K55" s="9">
        <v>3</v>
      </c>
      <c r="L55" s="9">
        <v>9</v>
      </c>
      <c r="M55" s="12">
        <v>7</v>
      </c>
      <c r="N55" s="13">
        <v>18</v>
      </c>
      <c r="O55" s="14"/>
      <c r="Q55" s="1">
        <f>Chrt_tbl1</f>
        <v>0</v>
      </c>
      <c r="R55" s="1">
        <f>Chrt_tbl2</f>
        <v>9</v>
      </c>
      <c r="S55" s="1">
        <f t="shared" si="1"/>
        <v>1</v>
      </c>
      <c r="T55" s="1">
        <f t="shared" si="2"/>
        <v>9</v>
      </c>
      <c r="U55" s="1">
        <f t="shared" si="3"/>
        <v>0</v>
      </c>
      <c r="V55" s="1">
        <f t="shared" si="4"/>
        <v>0</v>
      </c>
      <c r="W55" s="1">
        <f t="shared" si="5"/>
        <v>729</v>
      </c>
    </row>
    <row r="56" spans="2:23" x14ac:dyDescent="0.25">
      <c r="B56" s="9">
        <v>68</v>
      </c>
      <c r="C56" s="9">
        <v>95</v>
      </c>
      <c r="D56" s="9">
        <v>81.5</v>
      </c>
      <c r="E56" s="9">
        <v>21</v>
      </c>
      <c r="F56" s="10">
        <v>20</v>
      </c>
      <c r="G56" s="9">
        <v>25</v>
      </c>
      <c r="H56" s="9">
        <v>28</v>
      </c>
      <c r="I56" s="9">
        <f t="shared" si="0"/>
        <v>23.5</v>
      </c>
      <c r="J56" s="11">
        <v>13</v>
      </c>
      <c r="K56" s="9">
        <v>8</v>
      </c>
      <c r="L56" s="9">
        <v>10</v>
      </c>
      <c r="M56" s="12">
        <v>2</v>
      </c>
      <c r="N56" s="13">
        <v>99</v>
      </c>
      <c r="O56" s="14"/>
      <c r="Q56" s="1">
        <f>Chrt_tbl1</f>
        <v>20</v>
      </c>
      <c r="R56" s="1">
        <f>Chrt_tbl2</f>
        <v>10</v>
      </c>
      <c r="S56" s="1">
        <f t="shared" si="1"/>
        <v>2</v>
      </c>
      <c r="T56" s="1">
        <f t="shared" si="2"/>
        <v>30</v>
      </c>
      <c r="U56" s="1">
        <f t="shared" si="3"/>
        <v>200</v>
      </c>
      <c r="V56" s="1">
        <f t="shared" si="4"/>
        <v>10240000000000</v>
      </c>
      <c r="W56" s="1">
        <f t="shared" si="5"/>
        <v>10240000067000</v>
      </c>
    </row>
    <row r="57" spans="2:23" x14ac:dyDescent="0.25">
      <c r="B57" s="9">
        <v>58</v>
      </c>
      <c r="C57" s="9">
        <v>95</v>
      </c>
      <c r="D57" s="9">
        <v>76.5</v>
      </c>
      <c r="E57" s="9">
        <v>14</v>
      </c>
      <c r="F57" s="10">
        <v>25</v>
      </c>
      <c r="G57" s="9">
        <v>25</v>
      </c>
      <c r="H57" s="9">
        <v>21</v>
      </c>
      <c r="I57" s="9">
        <f t="shared" si="0"/>
        <v>21.25</v>
      </c>
      <c r="J57" s="11">
        <v>16</v>
      </c>
      <c r="K57" s="9">
        <v>16</v>
      </c>
      <c r="L57" s="9">
        <v>8.9375</v>
      </c>
      <c r="M57" s="12">
        <v>0</v>
      </c>
      <c r="N57" s="13">
        <v>93</v>
      </c>
      <c r="O57" s="14">
        <v>6</v>
      </c>
      <c r="Q57" s="1">
        <f>Chrt_tbl1</f>
        <v>25</v>
      </c>
      <c r="R57" s="1">
        <f>Chrt_tbl2</f>
        <v>8.9375</v>
      </c>
      <c r="S57" s="1">
        <f t="shared" si="1"/>
        <v>1</v>
      </c>
      <c r="T57" s="1">
        <f t="shared" si="2"/>
        <v>33.9375</v>
      </c>
      <c r="U57" s="1">
        <f t="shared" si="3"/>
        <v>223.4375</v>
      </c>
      <c r="V57" s="1">
        <f t="shared" si="4"/>
        <v>3119527564842</v>
      </c>
      <c r="W57" s="1">
        <f t="shared" si="5"/>
        <v>3119527653853.9648</v>
      </c>
    </row>
    <row r="58" spans="2:23" x14ac:dyDescent="0.25">
      <c r="B58" s="9">
        <v>60</v>
      </c>
      <c r="C58" s="9">
        <v>70</v>
      </c>
      <c r="D58" s="9">
        <v>65</v>
      </c>
      <c r="E58" s="9">
        <v>18</v>
      </c>
      <c r="F58" s="10">
        <v>20</v>
      </c>
      <c r="G58" s="9">
        <v>22</v>
      </c>
      <c r="H58" s="9">
        <v>21</v>
      </c>
      <c r="I58" s="9">
        <f t="shared" si="0"/>
        <v>20.25</v>
      </c>
      <c r="J58" s="11">
        <v>17</v>
      </c>
      <c r="K58" s="9">
        <v>8</v>
      </c>
      <c r="L58" s="9">
        <v>10.25</v>
      </c>
      <c r="M58" s="12">
        <v>2</v>
      </c>
      <c r="N58" s="13">
        <v>90</v>
      </c>
      <c r="O58" s="14">
        <v>1</v>
      </c>
      <c r="Q58" s="1">
        <f>Chrt_tbl1</f>
        <v>20</v>
      </c>
      <c r="R58" s="1">
        <f>Chrt_tbl2</f>
        <v>10.25</v>
      </c>
      <c r="S58" s="1">
        <f t="shared" si="1"/>
        <v>1</v>
      </c>
      <c r="T58" s="1">
        <f t="shared" si="2"/>
        <v>30.25</v>
      </c>
      <c r="U58" s="1">
        <f t="shared" si="3"/>
        <v>205</v>
      </c>
      <c r="V58" s="1">
        <f t="shared" si="4"/>
        <v>21654963475262.738</v>
      </c>
      <c r="W58" s="1">
        <f t="shared" si="5"/>
        <v>21654963544968.379</v>
      </c>
    </row>
    <row r="59" spans="2:23" x14ac:dyDescent="0.25">
      <c r="B59" s="9">
        <v>86</v>
      </c>
      <c r="C59" s="9">
        <v>97</v>
      </c>
      <c r="D59" s="9">
        <v>91.5</v>
      </c>
      <c r="E59" s="9">
        <v>28</v>
      </c>
      <c r="F59" s="10">
        <v>25</v>
      </c>
      <c r="G59" s="9">
        <v>21</v>
      </c>
      <c r="H59" s="9">
        <v>23</v>
      </c>
      <c r="I59" s="9">
        <f t="shared" si="0"/>
        <v>24.25</v>
      </c>
      <c r="J59" s="11">
        <v>18</v>
      </c>
      <c r="K59" s="9">
        <v>17</v>
      </c>
      <c r="L59" s="9">
        <v>9.235294117647058</v>
      </c>
      <c r="M59" s="12">
        <v>0</v>
      </c>
      <c r="N59" s="13">
        <v>100</v>
      </c>
      <c r="O59" s="14">
        <v>2</v>
      </c>
      <c r="Q59" s="1">
        <f>Chrt_tbl1</f>
        <v>25</v>
      </c>
      <c r="R59" s="1">
        <f>Chrt_tbl2</f>
        <v>9.235294117647058</v>
      </c>
      <c r="S59" s="1">
        <f t="shared" si="1"/>
        <v>1</v>
      </c>
      <c r="T59" s="1">
        <f t="shared" si="2"/>
        <v>34.235294117647058</v>
      </c>
      <c r="U59" s="1">
        <f t="shared" si="3"/>
        <v>230.88235294117646</v>
      </c>
      <c r="V59" s="1">
        <f t="shared" si="4"/>
        <v>8135554128230.9883</v>
      </c>
      <c r="W59" s="1">
        <f t="shared" si="5"/>
        <v>8135554221663.3096</v>
      </c>
    </row>
    <row r="60" spans="2:23" x14ac:dyDescent="0.25">
      <c r="B60" s="9">
        <v>62</v>
      </c>
      <c r="C60" s="9">
        <v>60</v>
      </c>
      <c r="D60" s="9">
        <v>61</v>
      </c>
      <c r="E60" s="9">
        <v>21</v>
      </c>
      <c r="F60" s="10">
        <v>20</v>
      </c>
      <c r="G60" s="9">
        <v>25</v>
      </c>
      <c r="H60" s="9">
        <v>18</v>
      </c>
      <c r="I60" s="9">
        <f t="shared" si="0"/>
        <v>21</v>
      </c>
      <c r="J60" s="11">
        <v>11</v>
      </c>
      <c r="K60" s="9">
        <v>6</v>
      </c>
      <c r="L60" s="9">
        <v>9.1666666666666661</v>
      </c>
      <c r="M60" s="12">
        <v>4</v>
      </c>
      <c r="N60" s="13">
        <v>85</v>
      </c>
      <c r="O60" s="14">
        <v>1.75</v>
      </c>
      <c r="Q60" s="1">
        <f>Chrt_tbl1</f>
        <v>20</v>
      </c>
      <c r="R60" s="1">
        <f>Chrt_tbl2</f>
        <v>9.1666666666666661</v>
      </c>
      <c r="S60" s="1">
        <f t="shared" si="1"/>
        <v>1</v>
      </c>
      <c r="T60" s="1">
        <f t="shared" si="2"/>
        <v>29.166666666666664</v>
      </c>
      <c r="U60" s="1">
        <f t="shared" si="3"/>
        <v>183.33333333333331</v>
      </c>
      <c r="V60" s="1">
        <f t="shared" si="4"/>
        <v>843545073890.33618</v>
      </c>
      <c r="W60" s="1">
        <f t="shared" si="5"/>
        <v>843545132313.36853</v>
      </c>
    </row>
    <row r="61" spans="2:23" x14ac:dyDescent="0.25">
      <c r="B61" s="9">
        <v>50</v>
      </c>
      <c r="C61" s="9">
        <v>70</v>
      </c>
      <c r="D61" s="9">
        <v>60</v>
      </c>
      <c r="E61" s="9">
        <v>18</v>
      </c>
      <c r="F61" s="10">
        <v>0</v>
      </c>
      <c r="G61" s="9">
        <v>13</v>
      </c>
      <c r="H61" s="9">
        <v>19</v>
      </c>
      <c r="I61" s="9">
        <f t="shared" si="0"/>
        <v>12.5</v>
      </c>
      <c r="J61" s="11">
        <v>14</v>
      </c>
      <c r="K61" s="9">
        <v>6</v>
      </c>
      <c r="L61" s="9">
        <v>10</v>
      </c>
      <c r="M61" s="12">
        <v>4</v>
      </c>
      <c r="N61" s="13">
        <v>77</v>
      </c>
      <c r="O61" s="14">
        <v>1.5</v>
      </c>
      <c r="Q61" s="1">
        <f>Chrt_tbl1</f>
        <v>0</v>
      </c>
      <c r="R61" s="1">
        <f>Chrt_tbl2</f>
        <v>10</v>
      </c>
      <c r="S61" s="1">
        <f t="shared" si="1"/>
        <v>1</v>
      </c>
      <c r="T61" s="1">
        <f t="shared" si="2"/>
        <v>10</v>
      </c>
      <c r="U61" s="1">
        <f t="shared" si="3"/>
        <v>0</v>
      </c>
      <c r="V61" s="1">
        <f t="shared" si="4"/>
        <v>0</v>
      </c>
      <c r="W61" s="1">
        <f t="shared" si="5"/>
        <v>1000</v>
      </c>
    </row>
    <row r="65" spans="16:16" x14ac:dyDescent="0.25">
      <c r="P65" t="s">
        <v>19</v>
      </c>
    </row>
    <row r="66" spans="16:16" x14ac:dyDescent="0.25">
      <c r="P66" t="s">
        <v>20</v>
      </c>
    </row>
    <row r="67" spans="16:16" x14ac:dyDescent="0.25">
      <c r="P67" t="s">
        <v>21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Chart</vt:lpstr>
      <vt:lpstr>Stats</vt:lpstr>
      <vt:lpstr>bubble</vt:lpstr>
      <vt:lpstr>choices</vt:lpstr>
      <vt:lpstr>scatter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altiris</cp:lastModifiedBy>
  <dcterms:created xsi:type="dcterms:W3CDTF">2013-07-03T11:05:14Z</dcterms:created>
  <dcterms:modified xsi:type="dcterms:W3CDTF">2020-02-11T01:09:42Z</dcterms:modified>
</cp:coreProperties>
</file>