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40" windowHeight="10680" tabRatio="731" activeTab="2"/>
  </bookViews>
  <sheets>
    <sheet name="coin (repeat)" sheetId="1" r:id="rId1"/>
    <sheet name="coin (both sides)" sheetId="2" r:id="rId2"/>
    <sheet name="card (repeat)" sheetId="3" r:id="rId3"/>
    <sheet name="card (all suits)" sheetId="4" r:id="rId4"/>
    <sheet name="card (all suits (historical)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<sst xmlns="http://schemas.openxmlformats.org/spreadsheetml/2006/main" count="20" uniqueCount="15">
  <si>
    <t># flips needed</t>
  </si>
  <si>
    <t># draws needed</t>
  </si>
  <si>
    <t>W18</t>
  </si>
  <si>
    <t>Historical</t>
  </si>
  <si>
    <t>frequency</t>
  </si>
  <si>
    <t>S18</t>
  </si>
  <si>
    <t xml:space="preserve">frequency </t>
  </si>
  <si>
    <t>Sim Curr</t>
  </si>
  <si>
    <t>Sim Cumul</t>
  </si>
  <si>
    <t>totals</t>
  </si>
  <si>
    <t>Hist %</t>
  </si>
  <si>
    <t>Sim %</t>
  </si>
  <si>
    <t>W19(2)</t>
  </si>
  <si>
    <t>S19(1)</t>
  </si>
  <si>
    <t>S19(2)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</si>
</sst>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0"/>
    <numFmt numFmtId="169" formatCode="0.00000000000"/>
    <numFmt numFmtId="170" formatCode="0.000000000000"/>
    <numFmt numFmtId="171" formatCode="0.000000000"/>
    <numFmt numFmtId="172" formatCode="0.00000000"/>
    <numFmt numFmtId="173" formatCode="0.0000000"/>
    <numFmt numFmtId="174" formatCode="0.00000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Calibri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6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59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59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vertical="center"/>
    </xf>
    <xf numFmtId="9" fontId="1" fillId="0" borderId="0" xfId="59" applyFont="1" applyAlignment="1">
      <alignment horizontal="center"/>
    </xf>
    <xf numFmtId="0" fontId="1" fillId="14" borderId="0" xfId="0" applyFont="1" applyFill="1" applyAlignment="1">
      <alignment horizontal="center"/>
    </xf>
    <xf numFmtId="9" fontId="1" fillId="14" borderId="0" xfId="59" applyFont="1" applyFill="1" applyAlignment="1">
      <alignment horizontal="center"/>
    </xf>
    <xf numFmtId="0" fontId="1" fillId="9" borderId="0" xfId="0" applyFont="1" applyFill="1" applyAlignment="1">
      <alignment horizontal="center"/>
    </xf>
    <xf numFmtId="9" fontId="1" fillId="9" borderId="0" xfId="59" applyFont="1" applyFill="1" applyAlignment="1">
      <alignment horizontal="center"/>
    </xf>
    <xf numFmtId="0" fontId="1" fillId="3" borderId="0" xfId="0" applyFont="1" applyFill="1" applyAlignment="1">
      <alignment horizontal="center"/>
    </xf>
    <xf numFmtId="9" fontId="1" fillId="3" borderId="0" xfId="59" applyFont="1" applyFill="1" applyAlignment="1">
      <alignment horizontal="center"/>
    </xf>
    <xf numFmtId="0" fontId="1" fillId="6" borderId="0" xfId="0" applyFont="1" applyFill="1" applyAlignment="1">
      <alignment horizontal="center"/>
    </xf>
    <xf numFmtId="9" fontId="1" fillId="6" borderId="0" xfId="59" applyFont="1" applyFill="1" applyAlignment="1">
      <alignment horizontal="center"/>
    </xf>
    <xf numFmtId="0" fontId="54" fillId="6" borderId="0" xfId="0" applyFont="1" applyFill="1" applyAlignment="1">
      <alignment horizontal="center"/>
    </xf>
    <xf numFmtId="0" fontId="53" fillId="6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Number of Flips until We See A Repeat!</a:t>
            </a:r>
          </a:p>
        </c:rich>
      </c:tx>
      <c:layout>
        <c:manualLayout>
          <c:xMode val="factor"/>
          <c:yMode val="factor"/>
          <c:x val="-0.0327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425"/>
          <c:w val="0.8825"/>
          <c:h val="0.80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'coin (repeat)'!$C$2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'coin (repeat)'!$B$3:$B$4</c:f>
              <c:numCache/>
            </c:numRef>
          </c:cat>
          <c:val>
            <c:numRef>
              <c:f>'coin (repeat)'!$C$3:$C$4</c:f>
              <c:numCache/>
            </c:numRef>
          </c:val>
        </c:ser>
        <c:gapWidth val="0"/>
        <c:axId val="37739763"/>
        <c:axId val="4113548"/>
      </c:bar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739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Number of Flips Until We Get Both Sides!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85"/>
          <c:w val="0.972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'coin (both sides)'!$C$2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'coin (both sides)'!$B$3:$B$10</c:f>
              <c:numCache/>
            </c:numRef>
          </c:cat>
          <c:val>
            <c:numRef>
              <c:f>'coin (both sides)'!$C$3:$C$10</c:f>
              <c:numCache/>
            </c:numRef>
          </c:val>
        </c:ser>
        <c:overlap val="-27"/>
        <c:gapWidth val="0"/>
        <c:axId val="37021933"/>
        <c:axId val="64761942"/>
      </c:bar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2193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Number of Draws Until We See A Repeat!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5"/>
          <c:w val="0.961"/>
          <c:h val="0.7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'card (repeat)'!$C$2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'card (repeat)'!$B$3:$B$6</c:f>
              <c:numCache/>
            </c:numRef>
          </c:cat>
          <c:val>
            <c:numRef>
              <c:f>'card (repeat)'!$C$3:$C$6</c:f>
              <c:numCache/>
            </c:numRef>
          </c:val>
        </c:ser>
        <c:gapWidth val="0"/>
        <c:axId val="45986567"/>
        <c:axId val="11225920"/>
      </c:bar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6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Number of Draws until We See Each Suit At Least Once!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565"/>
          <c:w val="0.871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'card (all suits)'!$C$2</c:f>
              <c:strCache>
                <c:ptCount val="1"/>
                <c:pt idx="0">
                  <c:v>frequency 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'card (all suits)'!$B$3:$B$23</c:f>
              <c:numCache/>
            </c:numRef>
          </c:cat>
          <c:val>
            <c:numRef>
              <c:f>'card (all suits)'!$C$3:$C$23</c:f>
              <c:numCache/>
            </c:numRef>
          </c:val>
        </c:ser>
        <c:gapWidth val="0"/>
        <c:axId val="33924417"/>
        <c:axId val="36884298"/>
      </c:bar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%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of Draws until We See Each Suit At Least Once!</a:t>
            </a:r>
          </a:p>
        </c:rich>
      </c:tx>
      <c:layout>
        <c:manualLayout>
          <c:xMode val="factor"/>
          <c:yMode val="factor"/>
          <c:x val="-0.19575"/>
          <c:y val="0.011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5"/>
          <c:y val="0.114"/>
          <c:w val="0.98325"/>
          <c:h val="0.89175"/>
        </c:manualLayout>
      </c:layout>
      <c:bar3DChart>
        <c:barDir val="col"/>
        <c:grouping val="standard"/>
        <c:varyColors val="0"/>
        <c:ser>
          <c:idx val="0"/>
          <c:order val="0"/>
          <c:tx>
            <c:v>Historical!</c:v>
          </c:tx>
          <c:spPr>
            <a:solidFill>
              <a:srgbClr val="1F497D">
                <a:alpha val="44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'card (all suits (historical)'!$B$4:$B$40</c:f>
              <c:numCache/>
            </c:numRef>
          </c:cat>
          <c:val>
            <c:numRef>
              <c:f>'card (all suits (historical)'!$G$4:$G$40</c:f>
              <c:numCache/>
            </c:numRef>
          </c:val>
          <c:shape val="box"/>
        </c:ser>
        <c:ser>
          <c:idx val="1"/>
          <c:order val="1"/>
          <c:tx>
            <c:v>Simulations!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'card (all suits (historical)'!$B$4:$B$40</c:f>
              <c:numCache/>
            </c:numRef>
          </c:cat>
          <c:val>
            <c:numRef>
              <c:f>'card (all suits (historical)'!$E$4:$E$40</c:f>
              <c:numCache/>
            </c:numRef>
          </c:val>
          <c:shape val="box"/>
        </c:ser>
        <c:gapWidth val="0"/>
        <c:shape val="box"/>
        <c:axId val="63523227"/>
        <c:axId val="34838132"/>
        <c:axId val="45107733"/>
      </c:bar3DChart>
      <c:cat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cards needed</a:t>
                </a:r>
              </a:p>
            </c:rich>
          </c:tx>
          <c:layout>
            <c:manualLayout>
              <c:xMode val="factor"/>
              <c:yMode val="factor"/>
              <c:x val="0.089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At val="1"/>
        <c:crossBetween val="between"/>
        <c:dispUnits/>
      </c:valAx>
      <c:serAx>
        <c:axId val="45107733"/>
        <c:scaling>
          <c:orientation val="minMax"/>
        </c:scaling>
        <c:axPos val="b"/>
        <c:delete val="1"/>
        <c:majorTickMark val="out"/>
        <c:minorTickMark val="none"/>
        <c:tickLblPos val="nextTo"/>
        <c:crossAx val="348381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1305"/>
          <c:w val="0.44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</xdr:row>
      <xdr:rowOff>47625</xdr:rowOff>
    </xdr:from>
    <xdr:to>
      <xdr:col>13</xdr:col>
      <xdr:colOff>581025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3438525" y="209550"/>
        <a:ext cx="6162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133350</xdr:rowOff>
    </xdr:from>
    <xdr:to>
      <xdr:col>12</xdr:col>
      <xdr:colOff>428625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000375" y="133350"/>
        <a:ext cx="51625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38100</xdr:rowOff>
    </xdr:from>
    <xdr:to>
      <xdr:col>16</xdr:col>
      <xdr:colOff>276225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962400" y="200025"/>
        <a:ext cx="732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47625</xdr:rowOff>
    </xdr:from>
    <xdr:to>
      <xdr:col>17</xdr:col>
      <xdr:colOff>600075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3790950" y="209550"/>
        <a:ext cx="8353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123825</xdr:rowOff>
    </xdr:from>
    <xdr:to>
      <xdr:col>31</xdr:col>
      <xdr:colOff>314325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429750" y="123825"/>
        <a:ext cx="77819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="120" zoomScaleNormal="120" zoomScalePageLayoutView="0" workbookViewId="0" topLeftCell="A1">
      <selection activeCell="A1" sqref="A1:D16384"/>
    </sheetView>
  </sheetViews>
  <sheetFormatPr defaultColWidth="9.140625" defaultRowHeight="12.75"/>
  <cols>
    <col min="1" max="1" width="9.140625" style="8" customWidth="1"/>
    <col min="2" max="2" width="13.8515625" style="8" bestFit="1" customWidth="1"/>
    <col min="3" max="3" width="15.421875" style="8" bestFit="1" customWidth="1"/>
    <col min="4" max="4" width="14.57421875" style="8" bestFit="1" customWidth="1"/>
    <col min="5" max="16384" width="9.140625" style="6" customWidth="1"/>
  </cols>
  <sheetData>
    <row r="2" spans="2:4" ht="12.75">
      <c r="B2" s="9" t="s">
        <v>0</v>
      </c>
      <c r="C2" s="9" t="s">
        <v>4</v>
      </c>
      <c r="D2" s="9"/>
    </row>
    <row r="3" spans="2:4" ht="12.75">
      <c r="B3" s="9">
        <v>2</v>
      </c>
      <c r="C3" s="9"/>
      <c r="D3" s="10"/>
    </row>
    <row r="4" spans="2:4" ht="12.75">
      <c r="B4" s="11">
        <v>3</v>
      </c>
      <c r="C4" s="11"/>
      <c r="D4" s="12"/>
    </row>
    <row r="5" spans="2:4" ht="12.75">
      <c r="B5" s="11"/>
      <c r="C5" s="11"/>
      <c r="D5" s="11"/>
    </row>
    <row r="7" ht="12.75">
      <c r="E7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3"/>
  <sheetViews>
    <sheetView zoomScale="160" zoomScaleNormal="160" zoomScalePageLayoutView="0" workbookViewId="0" topLeftCell="A1">
      <selection activeCell="A1" sqref="A1:D16384"/>
    </sheetView>
  </sheetViews>
  <sheetFormatPr defaultColWidth="9.140625" defaultRowHeight="12.75"/>
  <cols>
    <col min="1" max="1" width="9.140625" style="5" customWidth="1"/>
    <col min="2" max="2" width="13.8515625" style="9" bestFit="1" customWidth="1"/>
    <col min="3" max="3" width="8.8515625" style="9" bestFit="1" customWidth="1"/>
    <col min="4" max="4" width="11.00390625" style="5" bestFit="1" customWidth="1"/>
    <col min="5" max="16384" width="9.140625" style="2" customWidth="1"/>
  </cols>
  <sheetData>
    <row r="2" spans="2:4" ht="12.75">
      <c r="B2" s="9" t="s">
        <v>0</v>
      </c>
      <c r="C2" s="9" t="s">
        <v>4</v>
      </c>
      <c r="D2" s="13"/>
    </row>
    <row r="3" spans="2:3" ht="12.75">
      <c r="B3" s="11">
        <v>2</v>
      </c>
      <c r="C3" s="11"/>
    </row>
    <row r="4" spans="2:3" ht="12.75">
      <c r="B4" s="11">
        <v>3</v>
      </c>
      <c r="C4" s="11"/>
    </row>
    <row r="5" spans="2:3" ht="12.75">
      <c r="B5" s="11">
        <v>4</v>
      </c>
      <c r="C5" s="11"/>
    </row>
    <row r="6" spans="2:3" ht="12.75">
      <c r="B6" s="11">
        <v>5</v>
      </c>
      <c r="C6" s="11"/>
    </row>
    <row r="7" spans="2:3" ht="12.75">
      <c r="B7" s="11">
        <v>6</v>
      </c>
      <c r="C7" s="11"/>
    </row>
    <row r="8" spans="2:3" ht="12.75">
      <c r="B8" s="11">
        <v>7</v>
      </c>
      <c r="C8" s="11"/>
    </row>
    <row r="9" ht="12.75">
      <c r="B9" s="11">
        <v>8</v>
      </c>
    </row>
    <row r="10" ht="12.75">
      <c r="B10" s="11">
        <v>9</v>
      </c>
    </row>
    <row r="11" ht="12.75">
      <c r="B11" s="11"/>
    </row>
    <row r="12" ht="12.75">
      <c r="B12" s="11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7" ht="12.75">
      <c r="B17" s="11"/>
    </row>
    <row r="18" spans="2:3" ht="12.75">
      <c r="B18" s="11"/>
      <c r="C18" s="14"/>
    </row>
    <row r="19" spans="2:3" ht="12.75">
      <c r="B19" s="11"/>
      <c r="C19" s="14"/>
    </row>
    <row r="20" ht="12.75">
      <c r="B20" s="11"/>
    </row>
    <row r="21" ht="12.75">
      <c r="B21" s="11"/>
    </row>
    <row r="22" ht="12.75">
      <c r="B22" s="11"/>
    </row>
    <row r="23" ht="12.75">
      <c r="B23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9.140625" style="26" customWidth="1"/>
    <col min="2" max="2" width="18.57421875" style="26" bestFit="1" customWidth="1"/>
    <col min="3" max="3" width="15.421875" style="26" bestFit="1" customWidth="1"/>
    <col min="4" max="4" width="14.8515625" style="26" bestFit="1" customWidth="1"/>
    <col min="5" max="5" width="9.140625" style="1" customWidth="1"/>
    <col min="6" max="6" width="6.57421875" style="1" bestFit="1" customWidth="1"/>
    <col min="7" max="16384" width="9.140625" style="1" customWidth="1"/>
  </cols>
  <sheetData>
    <row r="1" ht="12.75">
      <c r="D1" s="27"/>
    </row>
    <row r="2" spans="2:5" ht="12.75">
      <c r="B2" s="5" t="s">
        <v>1</v>
      </c>
      <c r="C2" s="5" t="s">
        <v>4</v>
      </c>
      <c r="D2" s="28"/>
      <c r="E2" s="2"/>
    </row>
    <row r="3" spans="2:5" ht="12.75">
      <c r="B3" s="5">
        <v>2</v>
      </c>
      <c r="C3" s="28"/>
      <c r="D3" s="28"/>
      <c r="E3" s="3"/>
    </row>
    <row r="4" spans="2:5" ht="12.75">
      <c r="B4" s="5">
        <v>3</v>
      </c>
      <c r="C4" s="28"/>
      <c r="D4" s="28"/>
      <c r="E4" s="3"/>
    </row>
    <row r="5" spans="2:5" ht="12.75">
      <c r="B5" s="5">
        <v>4</v>
      </c>
      <c r="C5" s="28"/>
      <c r="D5" s="28"/>
      <c r="E5" s="3"/>
    </row>
    <row r="6" spans="2:5" ht="12.75">
      <c r="B6" s="5">
        <v>5</v>
      </c>
      <c r="C6" s="28"/>
      <c r="D6" s="28"/>
      <c r="E6" s="3"/>
    </row>
    <row r="7" spans="2:5" ht="12.75">
      <c r="B7" s="5"/>
      <c r="C7" s="5"/>
      <c r="D7" s="28"/>
      <c r="E7" s="3"/>
    </row>
    <row r="8" ht="12.75">
      <c r="D8" s="27"/>
    </row>
    <row r="9" spans="4:6" ht="12.75">
      <c r="D9" s="27"/>
      <c r="E9" s="2"/>
      <c r="F9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5" customWidth="1"/>
    <col min="2" max="2" width="15.57421875" style="5" bestFit="1" customWidth="1"/>
    <col min="3" max="3" width="15.28125" style="5" bestFit="1" customWidth="1"/>
    <col min="4" max="4" width="14.28125" style="28" bestFit="1" customWidth="1"/>
    <col min="5" max="16384" width="9.140625" style="2" customWidth="1"/>
  </cols>
  <sheetData>
    <row r="2" spans="2:3" ht="12.75">
      <c r="B2" s="5" t="s">
        <v>1</v>
      </c>
      <c r="C2" s="5" t="s">
        <v>6</v>
      </c>
    </row>
    <row r="3" spans="2:5" ht="12.75">
      <c r="B3" s="5">
        <v>4</v>
      </c>
      <c r="E3" s="3"/>
    </row>
    <row r="4" spans="2:5" ht="12.75">
      <c r="B4" s="5">
        <v>5</v>
      </c>
      <c r="E4" s="3"/>
    </row>
    <row r="5" spans="2:5" ht="12.75">
      <c r="B5" s="5">
        <v>6</v>
      </c>
      <c r="E5" s="3"/>
    </row>
    <row r="6" spans="2:5" ht="12.75">
      <c r="B6" s="5">
        <v>7</v>
      </c>
      <c r="E6" s="3"/>
    </row>
    <row r="7" spans="2:5" ht="12.75">
      <c r="B7" s="5">
        <v>8</v>
      </c>
      <c r="E7" s="3"/>
    </row>
    <row r="8" spans="2:5" ht="12.75">
      <c r="B8" s="5">
        <v>9</v>
      </c>
      <c r="E8" s="3"/>
    </row>
    <row r="9" spans="2:5" ht="12.75">
      <c r="B9" s="5">
        <v>10</v>
      </c>
      <c r="E9" s="3"/>
    </row>
    <row r="10" spans="2:5" ht="12.75">
      <c r="B10" s="5">
        <v>11</v>
      </c>
      <c r="E10" s="3"/>
    </row>
    <row r="11" spans="2:5" ht="12.75">
      <c r="B11" s="5">
        <v>12</v>
      </c>
      <c r="E11" s="3"/>
    </row>
    <row r="12" spans="2:5" ht="12.75">
      <c r="B12" s="5">
        <v>13</v>
      </c>
      <c r="E12" s="3"/>
    </row>
    <row r="13" spans="2:5" ht="12.75">
      <c r="B13" s="5">
        <v>14</v>
      </c>
      <c r="E13" s="3"/>
    </row>
    <row r="14" spans="2:5" ht="12.75">
      <c r="B14" s="5">
        <v>15</v>
      </c>
      <c r="E14" s="3"/>
    </row>
    <row r="15" spans="2:5" ht="12.75">
      <c r="B15" s="5">
        <v>16</v>
      </c>
      <c r="E15" s="3"/>
    </row>
    <row r="16" spans="2:5" ht="12.75">
      <c r="B16" s="5">
        <v>17</v>
      </c>
      <c r="E16" s="3"/>
    </row>
    <row r="17" spans="2:5" ht="12.75">
      <c r="B17" s="5">
        <v>18</v>
      </c>
      <c r="E17" s="3"/>
    </row>
    <row r="18" spans="2:5" ht="12.75">
      <c r="B18" s="5">
        <v>19</v>
      </c>
      <c r="E18" s="3"/>
    </row>
    <row r="19" spans="2:5" ht="12.75">
      <c r="B19" s="5">
        <v>20</v>
      </c>
      <c r="E19" s="3"/>
    </row>
    <row r="20" spans="2:5" ht="12.75">
      <c r="B20" s="5">
        <v>21</v>
      </c>
      <c r="E20" s="3"/>
    </row>
    <row r="21" ht="12.75">
      <c r="B21" s="5">
        <v>22</v>
      </c>
    </row>
    <row r="22" ht="12.75">
      <c r="B22" s="5">
        <v>23</v>
      </c>
    </row>
    <row r="23" ht="12.75">
      <c r="B23" s="5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G49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9.140625" style="2" customWidth="1"/>
    <col min="2" max="2" width="15.57421875" style="2" bestFit="1" customWidth="1"/>
    <col min="3" max="3" width="9.00390625" style="2" bestFit="1" customWidth="1"/>
    <col min="4" max="4" width="11.00390625" style="2" bestFit="1" customWidth="1"/>
    <col min="5" max="5" width="6.57421875" style="15" bestFit="1" customWidth="1"/>
    <col min="6" max="6" width="9.421875" style="2" bestFit="1" customWidth="1"/>
    <col min="7" max="7" width="6.28125" style="15" bestFit="1" customWidth="1"/>
    <col min="8" max="9" width="5.7109375" style="2" customWidth="1"/>
    <col min="10" max="11" width="12.00390625" style="2" bestFit="1" customWidth="1"/>
    <col min="12" max="15" width="5.7109375" style="2" customWidth="1"/>
    <col min="16" max="18" width="12.00390625" style="2" bestFit="1" customWidth="1"/>
    <col min="19" max="19" width="11.00390625" style="2" bestFit="1" customWidth="1"/>
    <col min="20" max="21" width="12.00390625" style="2" bestFit="1" customWidth="1"/>
    <col min="22" max="59" width="5.7109375" style="2" customWidth="1"/>
    <col min="60" max="16384" width="9.140625" style="2" customWidth="1"/>
  </cols>
  <sheetData>
    <row r="2" spans="3:12" ht="12.75">
      <c r="C2" s="18" t="s">
        <v>9</v>
      </c>
      <c r="D2" s="18">
        <f>SUM(D4:D40)</f>
        <v>433</v>
      </c>
      <c r="E2" s="19">
        <f>SUM(E4:E40)</f>
        <v>1.0023148148148149</v>
      </c>
      <c r="F2" s="16">
        <f>SUM(F4:F40)</f>
        <v>4864</v>
      </c>
      <c r="G2" s="17">
        <f>SUM(G4:G40)</f>
        <v>1</v>
      </c>
      <c r="H2" s="16"/>
      <c r="I2" s="16"/>
      <c r="J2" s="16"/>
      <c r="K2" s="16"/>
      <c r="L2" s="16"/>
    </row>
    <row r="3" spans="2:12" ht="12.75">
      <c r="B3" s="2" t="s">
        <v>1</v>
      </c>
      <c r="C3" s="18" t="s">
        <v>7</v>
      </c>
      <c r="D3" s="18" t="s">
        <v>8</v>
      </c>
      <c r="E3" s="19" t="s">
        <v>11</v>
      </c>
      <c r="F3" s="16" t="s">
        <v>3</v>
      </c>
      <c r="G3" s="17" t="s">
        <v>10</v>
      </c>
      <c r="H3" s="16" t="s">
        <v>2</v>
      </c>
      <c r="I3" s="16" t="s">
        <v>5</v>
      </c>
      <c r="J3" s="16" t="s">
        <v>12</v>
      </c>
      <c r="K3" s="16" t="s">
        <v>13</v>
      </c>
      <c r="L3" s="16" t="s">
        <v>14</v>
      </c>
    </row>
    <row r="4" spans="2:12" ht="12.75">
      <c r="B4" s="2">
        <v>4</v>
      </c>
      <c r="C4" s="20">
        <f aca="true" t="shared" si="0" ref="C4:C40">IF(MIN($H$49:$BG$49)=B4,1,0)</f>
        <v>1</v>
      </c>
      <c r="D4" s="20">
        <f>C4+D4</f>
        <v>47</v>
      </c>
      <c r="E4" s="21">
        <f>D4/$D$2</f>
        <v>0.10854503464203233</v>
      </c>
      <c r="F4" s="22">
        <f>SUM(H4:Y4)</f>
        <v>290</v>
      </c>
      <c r="G4" s="23">
        <f>F4/$F$2</f>
        <v>0.05962171052631579</v>
      </c>
      <c r="H4" s="22">
        <v>20</v>
      </c>
      <c r="I4" s="22">
        <v>27</v>
      </c>
      <c r="J4" s="22">
        <v>19</v>
      </c>
      <c r="K4" s="22">
        <v>80</v>
      </c>
      <c r="L4" s="22">
        <v>144</v>
      </c>
    </row>
    <row r="5" spans="2:12" ht="12.75">
      <c r="B5" s="2">
        <v>5</v>
      </c>
      <c r="C5" s="20">
        <f t="shared" si="0"/>
        <v>0</v>
      </c>
      <c r="D5" s="20">
        <f aca="true" t="shared" si="1" ref="D5:D40">C5+D5</f>
        <v>60</v>
      </c>
      <c r="E5" s="21">
        <f aca="true" t="shared" si="2" ref="E5:E40">D5/$D$2</f>
        <v>0.13856812933025403</v>
      </c>
      <c r="F5" s="22">
        <f>SUM(H5:Y5)</f>
        <v>587</v>
      </c>
      <c r="G5" s="23">
        <f aca="true" t="shared" si="3" ref="G5:G40">F5/$F$2</f>
        <v>0.12068256578947369</v>
      </c>
      <c r="H5" s="22">
        <v>38</v>
      </c>
      <c r="I5" s="22">
        <v>41</v>
      </c>
      <c r="J5" s="22">
        <v>28</v>
      </c>
      <c r="K5" s="22">
        <v>275</v>
      </c>
      <c r="L5" s="22">
        <v>205</v>
      </c>
    </row>
    <row r="6" spans="2:12" ht="12.75">
      <c r="B6" s="2">
        <v>6</v>
      </c>
      <c r="C6" s="20">
        <f t="shared" si="0"/>
        <v>0</v>
      </c>
      <c r="D6" s="20">
        <f t="shared" si="1"/>
        <v>73</v>
      </c>
      <c r="E6" s="21">
        <f t="shared" si="2"/>
        <v>0.16859122401847576</v>
      </c>
      <c r="F6" s="22">
        <f>SUM(H6:Y6)</f>
        <v>726</v>
      </c>
      <c r="G6" s="23">
        <f t="shared" si="3"/>
        <v>0.14925986842105263</v>
      </c>
      <c r="H6" s="22">
        <v>32</v>
      </c>
      <c r="I6" s="22">
        <v>45</v>
      </c>
      <c r="J6" s="22">
        <v>31</v>
      </c>
      <c r="K6" s="22">
        <v>360</v>
      </c>
      <c r="L6" s="22">
        <v>258</v>
      </c>
    </row>
    <row r="7" spans="2:12" ht="12.75">
      <c r="B7" s="2">
        <v>7</v>
      </c>
      <c r="C7" s="20">
        <f t="shared" si="0"/>
        <v>0</v>
      </c>
      <c r="D7" s="20">
        <f t="shared" si="1"/>
        <v>59</v>
      </c>
      <c r="E7" s="21">
        <f t="shared" si="2"/>
        <v>0.13625866050808313</v>
      </c>
      <c r="F7" s="22">
        <f>SUM(H7:Y7)</f>
        <v>514</v>
      </c>
      <c r="G7" s="23">
        <f t="shared" si="3"/>
        <v>0.10567434210526316</v>
      </c>
      <c r="H7" s="22">
        <v>27</v>
      </c>
      <c r="I7" s="22">
        <v>39</v>
      </c>
      <c r="J7" s="22">
        <v>21</v>
      </c>
      <c r="K7" s="22">
        <v>203</v>
      </c>
      <c r="L7" s="22">
        <v>224</v>
      </c>
    </row>
    <row r="8" spans="2:12" ht="12.75">
      <c r="B8" s="2">
        <v>8</v>
      </c>
      <c r="C8" s="20">
        <f t="shared" si="0"/>
        <v>0</v>
      </c>
      <c r="D8" s="20">
        <f t="shared" si="1"/>
        <v>45</v>
      </c>
      <c r="E8" s="21">
        <f t="shared" si="2"/>
        <v>0.10392609699769054</v>
      </c>
      <c r="F8" s="22">
        <f>SUM(H8:Y8)</f>
        <v>597</v>
      </c>
      <c r="G8" s="23">
        <f t="shared" si="3"/>
        <v>0.12273848684210527</v>
      </c>
      <c r="H8" s="22">
        <v>18</v>
      </c>
      <c r="I8" s="22">
        <v>35</v>
      </c>
      <c r="J8" s="22">
        <v>24</v>
      </c>
      <c r="K8" s="22">
        <v>272</v>
      </c>
      <c r="L8" s="22">
        <v>248</v>
      </c>
    </row>
    <row r="9" spans="2:12" ht="12.75">
      <c r="B9" s="2">
        <v>9</v>
      </c>
      <c r="C9" s="20">
        <f t="shared" si="0"/>
        <v>0</v>
      </c>
      <c r="D9" s="20">
        <f t="shared" si="1"/>
        <v>40</v>
      </c>
      <c r="E9" s="21">
        <f t="shared" si="2"/>
        <v>0.09237875288683603</v>
      </c>
      <c r="F9" s="22">
        <f>SUM(H9:Y9)</f>
        <v>569</v>
      </c>
      <c r="G9" s="23">
        <f t="shared" si="3"/>
        <v>0.11698190789473684</v>
      </c>
      <c r="H9" s="22">
        <v>8</v>
      </c>
      <c r="I9" s="22">
        <v>26</v>
      </c>
      <c r="J9" s="22">
        <v>13</v>
      </c>
      <c r="K9" s="22">
        <v>270</v>
      </c>
      <c r="L9" s="22">
        <v>252</v>
      </c>
    </row>
    <row r="10" spans="2:12" ht="12.75">
      <c r="B10" s="2">
        <v>10</v>
      </c>
      <c r="C10" s="20">
        <f t="shared" si="0"/>
        <v>0</v>
      </c>
      <c r="D10" s="20">
        <f t="shared" si="1"/>
        <v>29</v>
      </c>
      <c r="E10" s="21">
        <f t="shared" si="2"/>
        <v>0.06697459584295612</v>
      </c>
      <c r="F10" s="22">
        <f>SUM(H10:Y10)</f>
        <v>502</v>
      </c>
      <c r="G10" s="23">
        <f t="shared" si="3"/>
        <v>0.10320723684210527</v>
      </c>
      <c r="H10" s="22">
        <v>15</v>
      </c>
      <c r="I10" s="22">
        <v>27</v>
      </c>
      <c r="J10" s="22">
        <v>10</v>
      </c>
      <c r="K10" s="22">
        <v>260</v>
      </c>
      <c r="L10" s="22">
        <v>190</v>
      </c>
    </row>
    <row r="11" spans="2:12" ht="12.75">
      <c r="B11" s="2">
        <v>11</v>
      </c>
      <c r="C11" s="20">
        <f t="shared" si="0"/>
        <v>0</v>
      </c>
      <c r="D11" s="20">
        <f t="shared" si="1"/>
        <v>24</v>
      </c>
      <c r="E11" s="21">
        <f t="shared" si="2"/>
        <v>0.05542725173210162</v>
      </c>
      <c r="F11" s="22">
        <f>SUM(H11:Y11)</f>
        <v>259</v>
      </c>
      <c r="G11" s="23">
        <f t="shared" si="3"/>
        <v>0.053248355263157895</v>
      </c>
      <c r="H11" s="22">
        <v>10</v>
      </c>
      <c r="I11" s="22">
        <v>12</v>
      </c>
      <c r="J11" s="22">
        <v>6</v>
      </c>
      <c r="K11" s="22">
        <v>99</v>
      </c>
      <c r="L11" s="22">
        <v>132</v>
      </c>
    </row>
    <row r="12" spans="2:12" ht="12.75">
      <c r="B12" s="2">
        <v>12</v>
      </c>
      <c r="C12" s="20">
        <f t="shared" si="0"/>
        <v>0</v>
      </c>
      <c r="D12" s="20">
        <f t="shared" si="1"/>
        <v>15</v>
      </c>
      <c r="E12" s="21">
        <f t="shared" si="2"/>
        <v>0.03464203233256351</v>
      </c>
      <c r="F12" s="22">
        <f>SUM(H12:Y12)</f>
        <v>243</v>
      </c>
      <c r="G12" s="23">
        <f t="shared" si="3"/>
        <v>0.049958881578947366</v>
      </c>
      <c r="H12" s="22">
        <v>7</v>
      </c>
      <c r="I12" s="22">
        <v>15</v>
      </c>
      <c r="J12" s="22">
        <v>5</v>
      </c>
      <c r="K12" s="22">
        <v>96</v>
      </c>
      <c r="L12" s="22">
        <v>120</v>
      </c>
    </row>
    <row r="13" spans="2:12" ht="12.75">
      <c r="B13" s="2">
        <v>13</v>
      </c>
      <c r="C13" s="20">
        <f t="shared" si="0"/>
        <v>0</v>
      </c>
      <c r="D13" s="20">
        <f t="shared" si="1"/>
        <v>13</v>
      </c>
      <c r="E13" s="21">
        <f t="shared" si="2"/>
        <v>0.03002309468822171</v>
      </c>
      <c r="F13" s="22">
        <f>SUM(H13:Y13)</f>
        <v>169</v>
      </c>
      <c r="G13" s="23">
        <f t="shared" si="3"/>
        <v>0.034745065789473686</v>
      </c>
      <c r="H13" s="22">
        <v>2</v>
      </c>
      <c r="I13" s="22">
        <v>8</v>
      </c>
      <c r="J13" s="22">
        <v>3</v>
      </c>
      <c r="K13" s="22">
        <v>65</v>
      </c>
      <c r="L13" s="22">
        <v>91</v>
      </c>
    </row>
    <row r="14" spans="2:12" ht="12.75">
      <c r="B14" s="2">
        <v>14</v>
      </c>
      <c r="C14" s="20">
        <f t="shared" si="0"/>
        <v>0</v>
      </c>
      <c r="D14" s="20">
        <f t="shared" si="1"/>
        <v>8</v>
      </c>
      <c r="E14" s="21">
        <f t="shared" si="2"/>
        <v>0.018475750577367205</v>
      </c>
      <c r="F14" s="22">
        <f>SUM(H14:Y14)</f>
        <v>151</v>
      </c>
      <c r="G14" s="23">
        <f t="shared" si="3"/>
        <v>0.031044407894736843</v>
      </c>
      <c r="H14" s="22">
        <v>1</v>
      </c>
      <c r="I14" s="22">
        <v>9</v>
      </c>
      <c r="J14" s="22">
        <v>1</v>
      </c>
      <c r="K14" s="22">
        <v>70</v>
      </c>
      <c r="L14" s="22">
        <v>70</v>
      </c>
    </row>
    <row r="15" spans="2:12" ht="12.75">
      <c r="B15" s="2">
        <v>15</v>
      </c>
      <c r="C15" s="20">
        <f t="shared" si="0"/>
        <v>0</v>
      </c>
      <c r="D15" s="20">
        <f t="shared" si="1"/>
        <v>14</v>
      </c>
      <c r="E15" s="21">
        <f t="shared" si="2"/>
        <v>0.03233256351039261</v>
      </c>
      <c r="F15" s="22">
        <f>SUM(H15:Y15)</f>
        <v>82</v>
      </c>
      <c r="G15" s="23">
        <f t="shared" si="3"/>
        <v>0.016858552631578948</v>
      </c>
      <c r="H15" s="22">
        <v>1</v>
      </c>
      <c r="I15" s="22">
        <v>3</v>
      </c>
      <c r="J15" s="22">
        <v>3</v>
      </c>
      <c r="K15" s="22">
        <v>15</v>
      </c>
      <c r="L15" s="22">
        <v>60</v>
      </c>
    </row>
    <row r="16" spans="2:12" ht="12.75">
      <c r="B16" s="2">
        <v>16</v>
      </c>
      <c r="C16" s="20">
        <f t="shared" si="0"/>
        <v>0</v>
      </c>
      <c r="D16" s="20">
        <f t="shared" si="1"/>
        <v>2</v>
      </c>
      <c r="E16" s="21">
        <f t="shared" si="2"/>
        <v>0.004618937644341801</v>
      </c>
      <c r="F16" s="22">
        <f>SUM(H16:Y16)</f>
        <v>74</v>
      </c>
      <c r="G16" s="23">
        <f t="shared" si="3"/>
        <v>0.015213815789473685</v>
      </c>
      <c r="H16" s="22">
        <v>1</v>
      </c>
      <c r="I16" s="24">
        <v>6</v>
      </c>
      <c r="J16" s="24">
        <v>3</v>
      </c>
      <c r="K16" s="22">
        <v>48</v>
      </c>
      <c r="L16" s="22">
        <v>16</v>
      </c>
    </row>
    <row r="17" spans="2:12" ht="12.75">
      <c r="B17" s="2">
        <v>17</v>
      </c>
      <c r="C17" s="20">
        <f t="shared" si="0"/>
        <v>0</v>
      </c>
      <c r="D17" s="20">
        <f t="shared" si="1"/>
        <v>0</v>
      </c>
      <c r="E17" s="21">
        <f t="shared" si="2"/>
        <v>0</v>
      </c>
      <c r="F17" s="22">
        <f>SUM(H17:Y17)</f>
        <v>53</v>
      </c>
      <c r="G17" s="23">
        <f t="shared" si="3"/>
        <v>0.010896381578947368</v>
      </c>
      <c r="H17" s="22"/>
      <c r="I17" s="24">
        <v>1</v>
      </c>
      <c r="J17" s="24">
        <v>1</v>
      </c>
      <c r="K17" s="22">
        <v>0</v>
      </c>
      <c r="L17" s="22">
        <v>51</v>
      </c>
    </row>
    <row r="18" spans="2:12" ht="12.75">
      <c r="B18" s="2">
        <v>18</v>
      </c>
      <c r="C18" s="20">
        <f t="shared" si="0"/>
        <v>0</v>
      </c>
      <c r="D18" s="20">
        <f t="shared" si="1"/>
        <v>4</v>
      </c>
      <c r="E18" s="21">
        <f t="shared" si="2"/>
        <v>0.009237875288683603</v>
      </c>
      <c r="F18" s="22">
        <f>SUM(H18:Y18)</f>
        <v>0</v>
      </c>
      <c r="G18" s="23">
        <f t="shared" si="3"/>
        <v>0</v>
      </c>
      <c r="H18" s="22"/>
      <c r="I18" s="24">
        <v>0</v>
      </c>
      <c r="J18" s="24">
        <v>0</v>
      </c>
      <c r="K18" s="22">
        <v>0</v>
      </c>
      <c r="L18" s="22">
        <v>0</v>
      </c>
    </row>
    <row r="19" spans="2:12" ht="12.75">
      <c r="B19" s="2">
        <v>19</v>
      </c>
      <c r="C19" s="20">
        <f t="shared" si="0"/>
        <v>0</v>
      </c>
      <c r="D19" s="20">
        <f t="shared" si="1"/>
        <v>1</v>
      </c>
      <c r="E19" s="21">
        <f t="shared" si="2"/>
        <v>0.0023094688221709007</v>
      </c>
      <c r="F19" s="22">
        <f>SUM(H19:Y19)</f>
        <v>20</v>
      </c>
      <c r="G19" s="23">
        <f t="shared" si="3"/>
        <v>0.004111842105263158</v>
      </c>
      <c r="H19" s="22">
        <v>1</v>
      </c>
      <c r="I19" s="24">
        <v>0</v>
      </c>
      <c r="J19" s="24">
        <v>0</v>
      </c>
      <c r="K19" s="22">
        <v>19</v>
      </c>
      <c r="L19" s="22">
        <v>0</v>
      </c>
    </row>
    <row r="20" spans="2:12" ht="12.75">
      <c r="B20" s="2">
        <v>20</v>
      </c>
      <c r="C20" s="20">
        <f t="shared" si="0"/>
        <v>0</v>
      </c>
      <c r="D20" s="20">
        <f t="shared" si="1"/>
        <v>0</v>
      </c>
      <c r="E20" s="21">
        <f t="shared" si="2"/>
        <v>0</v>
      </c>
      <c r="F20" s="22">
        <f>SUM(H20:Y20)</f>
        <v>1</v>
      </c>
      <c r="G20" s="23">
        <f t="shared" si="3"/>
        <v>0.00020559210526315788</v>
      </c>
      <c r="H20" s="22"/>
      <c r="I20" s="24">
        <v>1</v>
      </c>
      <c r="J20" s="24">
        <v>0</v>
      </c>
      <c r="K20" s="22">
        <v>0</v>
      </c>
      <c r="L20" s="22">
        <v>0</v>
      </c>
    </row>
    <row r="21" spans="2:12" ht="12.75">
      <c r="B21" s="2">
        <v>21</v>
      </c>
      <c r="C21" s="20">
        <f t="shared" si="0"/>
        <v>0</v>
      </c>
      <c r="D21" s="20">
        <f t="shared" si="1"/>
        <v>0</v>
      </c>
      <c r="E21" s="21">
        <f t="shared" si="2"/>
        <v>0</v>
      </c>
      <c r="F21" s="22">
        <f>SUM(H21:Y21)</f>
        <v>1</v>
      </c>
      <c r="G21" s="23">
        <f t="shared" si="3"/>
        <v>0.00020559210526315788</v>
      </c>
      <c r="H21" s="25"/>
      <c r="I21" s="24">
        <v>1</v>
      </c>
      <c r="J21" s="24">
        <v>0</v>
      </c>
      <c r="K21" s="22">
        <v>0</v>
      </c>
      <c r="L21" s="22">
        <v>0</v>
      </c>
    </row>
    <row r="22" spans="2:12" ht="12.75">
      <c r="B22" s="2">
        <v>22</v>
      </c>
      <c r="C22" s="20">
        <f t="shared" si="0"/>
        <v>0</v>
      </c>
      <c r="D22" s="20">
        <f t="shared" si="1"/>
        <v>0</v>
      </c>
      <c r="E22" s="21">
        <f t="shared" si="2"/>
        <v>0</v>
      </c>
      <c r="F22" s="22">
        <f>SUM(H22:Y22)</f>
        <v>24</v>
      </c>
      <c r="G22" s="23">
        <f t="shared" si="3"/>
        <v>0.004934210526315789</v>
      </c>
      <c r="H22" s="22"/>
      <c r="I22" s="24">
        <v>2</v>
      </c>
      <c r="J22" s="24">
        <v>0</v>
      </c>
      <c r="K22" s="22">
        <v>22</v>
      </c>
      <c r="L22" s="22">
        <v>0</v>
      </c>
    </row>
    <row r="23" spans="2:12" ht="12.75">
      <c r="B23" s="2">
        <v>23</v>
      </c>
      <c r="C23" s="20">
        <f t="shared" si="0"/>
        <v>0</v>
      </c>
      <c r="D23" s="20">
        <f t="shared" si="1"/>
        <v>0</v>
      </c>
      <c r="E23" s="21">
        <f t="shared" si="2"/>
        <v>0</v>
      </c>
      <c r="F23" s="22">
        <f>SUM(H23:Y23)</f>
        <v>0</v>
      </c>
      <c r="G23" s="23">
        <f t="shared" si="3"/>
        <v>0</v>
      </c>
      <c r="H23" s="22"/>
      <c r="I23" s="24">
        <v>0</v>
      </c>
      <c r="J23" s="24">
        <v>0</v>
      </c>
      <c r="K23" s="22">
        <v>0</v>
      </c>
      <c r="L23" s="22">
        <v>0</v>
      </c>
    </row>
    <row r="24" spans="2:12" ht="12.75">
      <c r="B24" s="2">
        <v>24</v>
      </c>
      <c r="C24" s="20">
        <f t="shared" si="0"/>
        <v>0</v>
      </c>
      <c r="D24" s="20">
        <f t="shared" si="1"/>
        <v>0</v>
      </c>
      <c r="E24" s="21">
        <f t="shared" si="2"/>
        <v>0</v>
      </c>
      <c r="F24" s="22">
        <f>SUM(H24:Y24)</f>
        <v>2</v>
      </c>
      <c r="G24" s="23">
        <f t="shared" si="3"/>
        <v>0.00041118421052631577</v>
      </c>
      <c r="H24" s="22"/>
      <c r="I24" s="24">
        <v>1</v>
      </c>
      <c r="J24" s="24">
        <v>1</v>
      </c>
      <c r="K24" s="22">
        <v>0</v>
      </c>
      <c r="L24" s="22">
        <v>0</v>
      </c>
    </row>
    <row r="25" spans="2:12" ht="12.75">
      <c r="B25" s="2">
        <v>25</v>
      </c>
      <c r="C25" s="20">
        <f t="shared" si="0"/>
        <v>0</v>
      </c>
      <c r="D25" s="20">
        <f t="shared" si="1"/>
        <v>0</v>
      </c>
      <c r="E25" s="21">
        <f t="shared" si="2"/>
        <v>0</v>
      </c>
      <c r="F25" s="22">
        <f>SUM(H25:Y25)</f>
        <v>0</v>
      </c>
      <c r="G25" s="23">
        <f t="shared" si="3"/>
        <v>0</v>
      </c>
      <c r="H25" s="22"/>
      <c r="I25" s="22"/>
      <c r="J25" s="22"/>
      <c r="K25" s="22"/>
      <c r="L25" s="22"/>
    </row>
    <row r="26" spans="2:12" ht="12.75">
      <c r="B26" s="2">
        <v>26</v>
      </c>
      <c r="C26" s="20">
        <f t="shared" si="0"/>
        <v>0</v>
      </c>
      <c r="D26" s="20">
        <f t="shared" si="1"/>
        <v>0</v>
      </c>
      <c r="E26" s="21">
        <f t="shared" si="2"/>
        <v>0</v>
      </c>
      <c r="F26" s="22">
        <f>SUM(H26:Y26)</f>
        <v>0</v>
      </c>
      <c r="G26" s="23">
        <f t="shared" si="3"/>
        <v>0</v>
      </c>
      <c r="H26" s="22"/>
      <c r="I26" s="22"/>
      <c r="J26" s="22"/>
      <c r="K26" s="22"/>
      <c r="L26" s="22"/>
    </row>
    <row r="27" spans="2:12" ht="12.75">
      <c r="B27" s="2">
        <v>27</v>
      </c>
      <c r="C27" s="20">
        <f t="shared" si="0"/>
        <v>0</v>
      </c>
      <c r="D27" s="20">
        <f t="shared" si="1"/>
        <v>0</v>
      </c>
      <c r="E27" s="21">
        <f t="shared" si="2"/>
        <v>0</v>
      </c>
      <c r="F27" s="22">
        <f>SUM(H27:Y27)</f>
        <v>0</v>
      </c>
      <c r="G27" s="23">
        <f t="shared" si="3"/>
        <v>0</v>
      </c>
      <c r="H27" s="22"/>
      <c r="I27" s="22"/>
      <c r="J27" s="22"/>
      <c r="K27" s="22"/>
      <c r="L27" s="22"/>
    </row>
    <row r="28" spans="2:12" ht="12.75">
      <c r="B28" s="2">
        <v>28</v>
      </c>
      <c r="C28" s="20">
        <f t="shared" si="0"/>
        <v>0</v>
      </c>
      <c r="D28" s="20">
        <f t="shared" si="1"/>
        <v>0</v>
      </c>
      <c r="E28" s="21">
        <f t="shared" si="2"/>
        <v>0</v>
      </c>
      <c r="F28" s="22">
        <f>SUM(H28:Y28)</f>
        <v>0</v>
      </c>
      <c r="G28" s="23">
        <f t="shared" si="3"/>
        <v>0</v>
      </c>
      <c r="H28" s="22"/>
      <c r="I28" s="22"/>
      <c r="J28" s="22"/>
      <c r="K28" s="22"/>
      <c r="L28" s="22"/>
    </row>
    <row r="29" spans="2:12" ht="12.75">
      <c r="B29" s="2">
        <v>29</v>
      </c>
      <c r="C29" s="20">
        <f t="shared" si="0"/>
        <v>0</v>
      </c>
      <c r="D29" s="20">
        <f t="shared" si="1"/>
        <v>0</v>
      </c>
      <c r="E29" s="21">
        <f t="shared" si="2"/>
        <v>0</v>
      </c>
      <c r="F29" s="22">
        <f>SUM(H29:Y29)</f>
        <v>0</v>
      </c>
      <c r="G29" s="23">
        <f t="shared" si="3"/>
        <v>0</v>
      </c>
      <c r="H29" s="22"/>
      <c r="I29" s="22"/>
      <c r="J29" s="22"/>
      <c r="K29" s="22"/>
      <c r="L29" s="22"/>
    </row>
    <row r="30" spans="2:12" ht="12.75">
      <c r="B30" s="2">
        <v>30</v>
      </c>
      <c r="C30" s="20">
        <f t="shared" si="0"/>
        <v>0</v>
      </c>
      <c r="D30" s="20">
        <f t="shared" si="1"/>
        <v>0</v>
      </c>
      <c r="E30" s="21">
        <f t="shared" si="2"/>
        <v>0</v>
      </c>
      <c r="F30" s="22">
        <f>SUM(H30:Y30)</f>
        <v>0</v>
      </c>
      <c r="G30" s="23">
        <f t="shared" si="3"/>
        <v>0</v>
      </c>
      <c r="H30" s="22"/>
      <c r="I30" s="22"/>
      <c r="J30" s="22"/>
      <c r="K30" s="22"/>
      <c r="L30" s="22"/>
    </row>
    <row r="31" spans="2:12" ht="12.75">
      <c r="B31" s="2">
        <v>31</v>
      </c>
      <c r="C31" s="20">
        <f t="shared" si="0"/>
        <v>0</v>
      </c>
      <c r="D31" s="20">
        <f t="shared" si="1"/>
        <v>0</v>
      </c>
      <c r="E31" s="21">
        <f t="shared" si="2"/>
        <v>0</v>
      </c>
      <c r="F31" s="22">
        <f>SUM(H31:Y31)</f>
        <v>0</v>
      </c>
      <c r="G31" s="23">
        <f t="shared" si="3"/>
        <v>0</v>
      </c>
      <c r="H31" s="22"/>
      <c r="I31" s="22"/>
      <c r="J31" s="22"/>
      <c r="K31" s="22"/>
      <c r="L31" s="22"/>
    </row>
    <row r="32" spans="2:12" ht="12.75">
      <c r="B32" s="2">
        <v>32</v>
      </c>
      <c r="C32" s="20">
        <f t="shared" si="0"/>
        <v>0</v>
      </c>
      <c r="D32" s="20">
        <f t="shared" si="1"/>
        <v>0</v>
      </c>
      <c r="E32" s="21">
        <f t="shared" si="2"/>
        <v>0</v>
      </c>
      <c r="F32" s="22">
        <f>SUM(H32:Y32)</f>
        <v>0</v>
      </c>
      <c r="G32" s="23">
        <f t="shared" si="3"/>
        <v>0</v>
      </c>
      <c r="H32" s="22"/>
      <c r="I32" s="22"/>
      <c r="J32" s="22"/>
      <c r="K32" s="22"/>
      <c r="L32" s="22"/>
    </row>
    <row r="33" spans="2:12" ht="12.75">
      <c r="B33" s="2">
        <v>33</v>
      </c>
      <c r="C33" s="20">
        <f t="shared" si="0"/>
        <v>0</v>
      </c>
      <c r="D33" s="20">
        <f t="shared" si="1"/>
        <v>0</v>
      </c>
      <c r="E33" s="21">
        <f t="shared" si="2"/>
        <v>0</v>
      </c>
      <c r="F33" s="22">
        <f>SUM(H33:Y33)</f>
        <v>0</v>
      </c>
      <c r="G33" s="23">
        <f t="shared" si="3"/>
        <v>0</v>
      </c>
      <c r="H33" s="22"/>
      <c r="I33" s="22"/>
      <c r="J33" s="22"/>
      <c r="K33" s="22"/>
      <c r="L33" s="22"/>
    </row>
    <row r="34" spans="2:12" ht="12.75">
      <c r="B34" s="2">
        <v>34</v>
      </c>
      <c r="C34" s="20">
        <f t="shared" si="0"/>
        <v>0</v>
      </c>
      <c r="D34" s="20">
        <f t="shared" si="1"/>
        <v>0</v>
      </c>
      <c r="E34" s="21">
        <f t="shared" si="2"/>
        <v>0</v>
      </c>
      <c r="F34" s="22">
        <f>SUM(H34:Y34)</f>
        <v>0</v>
      </c>
      <c r="G34" s="23">
        <f t="shared" si="3"/>
        <v>0</v>
      </c>
      <c r="H34" s="22"/>
      <c r="I34" s="22"/>
      <c r="J34" s="22"/>
      <c r="K34" s="22"/>
      <c r="L34" s="22"/>
    </row>
    <row r="35" spans="2:12" ht="12.75">
      <c r="B35" s="2">
        <v>35</v>
      </c>
      <c r="C35" s="20">
        <f t="shared" si="0"/>
        <v>0</v>
      </c>
      <c r="D35" s="20">
        <f t="shared" si="1"/>
        <v>0</v>
      </c>
      <c r="E35" s="21">
        <f t="shared" si="2"/>
        <v>0</v>
      </c>
      <c r="F35" s="22">
        <f>SUM(H35:Y35)</f>
        <v>0</v>
      </c>
      <c r="G35" s="23">
        <f t="shared" si="3"/>
        <v>0</v>
      </c>
      <c r="H35" s="22"/>
      <c r="I35" s="22"/>
      <c r="J35" s="22"/>
      <c r="K35" s="22"/>
      <c r="L35" s="22"/>
    </row>
    <row r="36" spans="2:12" ht="12.75">
      <c r="B36" s="2">
        <v>36</v>
      </c>
      <c r="C36" s="20">
        <f t="shared" si="0"/>
        <v>0</v>
      </c>
      <c r="D36" s="20">
        <f t="shared" si="1"/>
        <v>0</v>
      </c>
      <c r="E36" s="21">
        <f t="shared" si="2"/>
        <v>0</v>
      </c>
      <c r="F36" s="22">
        <f>SUM(H36:Y36)</f>
        <v>0</v>
      </c>
      <c r="G36" s="23">
        <f t="shared" si="3"/>
        <v>0</v>
      </c>
      <c r="H36" s="22"/>
      <c r="I36" s="22"/>
      <c r="J36" s="22"/>
      <c r="K36" s="22"/>
      <c r="L36" s="22"/>
    </row>
    <row r="37" spans="2:12" ht="12.75">
      <c r="B37" s="2">
        <v>37</v>
      </c>
      <c r="C37" s="20">
        <f t="shared" si="0"/>
        <v>0</v>
      </c>
      <c r="D37" s="20">
        <f t="shared" si="1"/>
        <v>0</v>
      </c>
      <c r="E37" s="21">
        <f t="shared" si="2"/>
        <v>0</v>
      </c>
      <c r="F37" s="22">
        <f>SUM(H37:Y37)</f>
        <v>0</v>
      </c>
      <c r="G37" s="23">
        <f t="shared" si="3"/>
        <v>0</v>
      </c>
      <c r="H37" s="22"/>
      <c r="I37" s="22"/>
      <c r="J37" s="22"/>
      <c r="K37" s="22"/>
      <c r="L37" s="22"/>
    </row>
    <row r="38" spans="2:12" ht="12.75">
      <c r="B38" s="2">
        <v>38</v>
      </c>
      <c r="C38" s="20">
        <f t="shared" si="0"/>
        <v>0</v>
      </c>
      <c r="D38" s="20">
        <f t="shared" si="1"/>
        <v>0</v>
      </c>
      <c r="E38" s="21">
        <f t="shared" si="2"/>
        <v>0</v>
      </c>
      <c r="F38" s="22">
        <f>SUM(H38:Y38)</f>
        <v>0</v>
      </c>
      <c r="G38" s="23">
        <f t="shared" si="3"/>
        <v>0</v>
      </c>
      <c r="H38" s="22"/>
      <c r="I38" s="22"/>
      <c r="J38" s="22"/>
      <c r="K38" s="22"/>
      <c r="L38" s="22"/>
    </row>
    <row r="39" spans="2:12" ht="12.75">
      <c r="B39" s="2">
        <v>39</v>
      </c>
      <c r="C39" s="20">
        <f t="shared" si="0"/>
        <v>0</v>
      </c>
      <c r="D39" s="20">
        <f t="shared" si="1"/>
        <v>0</v>
      </c>
      <c r="E39" s="21">
        <f t="shared" si="2"/>
        <v>0</v>
      </c>
      <c r="F39" s="22">
        <f>SUM(H39:Y39)</f>
        <v>0</v>
      </c>
      <c r="G39" s="23">
        <f t="shared" si="3"/>
        <v>0</v>
      </c>
      <c r="H39" s="22"/>
      <c r="I39" s="22"/>
      <c r="J39" s="22"/>
      <c r="K39" s="22"/>
      <c r="L39" s="22"/>
    </row>
    <row r="40" spans="2:12" ht="12.75">
      <c r="B40" s="2">
        <v>40</v>
      </c>
      <c r="C40" s="20">
        <f t="shared" si="0"/>
        <v>0</v>
      </c>
      <c r="D40" s="20">
        <f t="shared" si="1"/>
        <v>0</v>
      </c>
      <c r="E40" s="21">
        <f t="shared" si="2"/>
        <v>0</v>
      </c>
      <c r="F40" s="22">
        <f>SUM(H40:Y40)</f>
        <v>0</v>
      </c>
      <c r="G40" s="23">
        <f t="shared" si="3"/>
        <v>0</v>
      </c>
      <c r="H40" s="22"/>
      <c r="I40" s="22"/>
      <c r="J40" s="22"/>
      <c r="K40" s="22"/>
      <c r="L40" s="22"/>
    </row>
    <row r="42" spans="8:59" ht="12.75">
      <c r="H42" s="2">
        <v>1</v>
      </c>
      <c r="I42" s="2">
        <v>2</v>
      </c>
      <c r="J42" s="2">
        <v>3</v>
      </c>
      <c r="K42" s="2">
        <v>4</v>
      </c>
      <c r="L42" s="2">
        <v>5</v>
      </c>
      <c r="M42" s="2">
        <v>6</v>
      </c>
      <c r="N42" s="2">
        <v>7</v>
      </c>
      <c r="O42" s="2">
        <v>8</v>
      </c>
      <c r="P42" s="2">
        <v>9</v>
      </c>
      <c r="Q42" s="2">
        <v>10</v>
      </c>
      <c r="R42" s="2">
        <v>11</v>
      </c>
      <c r="S42" s="2">
        <v>12</v>
      </c>
      <c r="T42" s="2">
        <v>13</v>
      </c>
      <c r="U42" s="2">
        <v>14</v>
      </c>
      <c r="V42" s="2">
        <v>15</v>
      </c>
      <c r="W42" s="2">
        <v>16</v>
      </c>
      <c r="X42" s="2">
        <v>17</v>
      </c>
      <c r="Y42" s="2">
        <v>18</v>
      </c>
      <c r="Z42" s="2">
        <v>19</v>
      </c>
      <c r="AA42" s="2">
        <v>20</v>
      </c>
      <c r="AB42" s="2">
        <v>21</v>
      </c>
      <c r="AC42" s="2">
        <v>22</v>
      </c>
      <c r="AD42" s="2">
        <v>23</v>
      </c>
      <c r="AE42" s="2">
        <v>24</v>
      </c>
      <c r="AF42" s="2">
        <v>25</v>
      </c>
      <c r="AG42" s="2">
        <v>26</v>
      </c>
      <c r="AH42" s="2">
        <v>27</v>
      </c>
      <c r="AI42" s="2">
        <v>28</v>
      </c>
      <c r="AJ42" s="2">
        <v>29</v>
      </c>
      <c r="AK42" s="2">
        <v>30</v>
      </c>
      <c r="AL42" s="2">
        <v>31</v>
      </c>
      <c r="AM42" s="2">
        <v>32</v>
      </c>
      <c r="AN42" s="2">
        <v>33</v>
      </c>
      <c r="AO42" s="2">
        <v>34</v>
      </c>
      <c r="AP42" s="2">
        <v>35</v>
      </c>
      <c r="AQ42" s="2">
        <v>36</v>
      </c>
      <c r="AR42" s="2">
        <v>37</v>
      </c>
      <c r="AS42" s="2">
        <v>38</v>
      </c>
      <c r="AT42" s="2">
        <v>39</v>
      </c>
      <c r="AU42" s="2">
        <v>40</v>
      </c>
      <c r="AV42" s="2">
        <v>41</v>
      </c>
      <c r="AW42" s="2">
        <v>42</v>
      </c>
      <c r="AX42" s="2">
        <v>43</v>
      </c>
      <c r="AY42" s="2">
        <v>44</v>
      </c>
      <c r="AZ42" s="2">
        <v>45</v>
      </c>
      <c r="BA42" s="2">
        <v>46</v>
      </c>
      <c r="BB42" s="2">
        <v>47</v>
      </c>
      <c r="BC42" s="2">
        <v>48</v>
      </c>
      <c r="BD42" s="2">
        <v>49</v>
      </c>
      <c r="BE42" s="2">
        <v>50</v>
      </c>
      <c r="BF42" s="2">
        <v>51</v>
      </c>
      <c r="BG42" s="2">
        <v>52</v>
      </c>
    </row>
    <row r="43" spans="8:59" ht="12.75">
      <c r="H43" s="2">
        <f ca="1">RAND()</f>
        <v>0.26170065507269236</v>
      </c>
      <c r="I43" s="2">
        <f aca="true" ca="1" t="shared" si="4" ref="I43:BF43">RAND()</f>
        <v>0.8299061377060802</v>
      </c>
      <c r="J43" s="2">
        <f ca="1" t="shared" si="4"/>
        <v>0.20764031004942196</v>
      </c>
      <c r="K43" s="2">
        <f ca="1" t="shared" si="4"/>
        <v>0.3834142292118865</v>
      </c>
      <c r="L43" s="2">
        <f ca="1" t="shared" si="4"/>
        <v>0.42523379668943984</v>
      </c>
      <c r="M43" s="2">
        <f ca="1" t="shared" si="4"/>
        <v>0.37666704828585607</v>
      </c>
      <c r="N43" s="2">
        <f ca="1" t="shared" si="4"/>
        <v>0.2805031856664708</v>
      </c>
      <c r="O43" s="2">
        <f ca="1" t="shared" si="4"/>
        <v>0.07147892503513886</v>
      </c>
      <c r="P43" s="2">
        <f ca="1" t="shared" si="4"/>
        <v>0.7787560687809142</v>
      </c>
      <c r="Q43" s="2">
        <f ca="1" t="shared" si="4"/>
        <v>0.773888592041374</v>
      </c>
      <c r="R43" s="2">
        <f ca="1" t="shared" si="4"/>
        <v>0.01042019532844829</v>
      </c>
      <c r="S43" s="2">
        <f ca="1" t="shared" si="4"/>
        <v>0.40422055031846305</v>
      </c>
      <c r="T43" s="2">
        <f ca="1" t="shared" si="4"/>
        <v>0.37986497883567194</v>
      </c>
      <c r="U43" s="2">
        <f ca="1" t="shared" si="4"/>
        <v>0.09076756626340188</v>
      </c>
      <c r="V43" s="2">
        <f ca="1" t="shared" si="4"/>
        <v>0.056136823680054126</v>
      </c>
      <c r="W43" s="2">
        <f ca="1" t="shared" si="4"/>
        <v>0.6914715426529507</v>
      </c>
      <c r="X43" s="2">
        <f ca="1" t="shared" si="4"/>
        <v>0.48901748849214755</v>
      </c>
      <c r="Y43" s="2">
        <f ca="1" t="shared" si="4"/>
        <v>0.32555403880509926</v>
      </c>
      <c r="Z43" s="2">
        <f ca="1" t="shared" si="4"/>
        <v>0.4824843816778016</v>
      </c>
      <c r="AA43" s="2">
        <f ca="1" t="shared" si="4"/>
        <v>0.1642952914317064</v>
      </c>
      <c r="AB43" s="2">
        <f ca="1" t="shared" si="4"/>
        <v>0.9162326896385479</v>
      </c>
      <c r="AC43" s="2">
        <f ca="1" t="shared" si="4"/>
        <v>0.32604305242734</v>
      </c>
      <c r="AD43" s="2">
        <f ca="1" t="shared" si="4"/>
        <v>0.3010339661423115</v>
      </c>
      <c r="AE43" s="2">
        <f ca="1" t="shared" si="4"/>
        <v>0.605483067505103</v>
      </c>
      <c r="AF43" s="2">
        <f ca="1" t="shared" si="4"/>
        <v>0.4034546217675584</v>
      </c>
      <c r="AG43" s="2">
        <f ca="1" t="shared" si="4"/>
        <v>0.6134270517721293</v>
      </c>
      <c r="AH43" s="2">
        <f ca="1" t="shared" si="4"/>
        <v>0.944146863008582</v>
      </c>
      <c r="AI43" s="2">
        <f ca="1" t="shared" si="4"/>
        <v>0.4135237578275235</v>
      </c>
      <c r="AJ43" s="2">
        <f ca="1" t="shared" si="4"/>
        <v>0.3589513060423246</v>
      </c>
      <c r="AK43" s="2">
        <f ca="1" t="shared" si="4"/>
        <v>0.2627157271800884</v>
      </c>
      <c r="AL43" s="2">
        <f ca="1" t="shared" si="4"/>
        <v>0.1565882245269421</v>
      </c>
      <c r="AM43" s="2">
        <f ca="1" t="shared" si="4"/>
        <v>0.7016590287020532</v>
      </c>
      <c r="AN43" s="2">
        <f ca="1" t="shared" si="4"/>
        <v>0.04329325893343183</v>
      </c>
      <c r="AO43" s="2">
        <f ca="1" t="shared" si="4"/>
        <v>0.4734752828079377</v>
      </c>
      <c r="AP43" s="2">
        <f ca="1" t="shared" si="4"/>
        <v>0.0662283434222104</v>
      </c>
      <c r="AQ43" s="2">
        <f ca="1" t="shared" si="4"/>
        <v>0.2428658990548812</v>
      </c>
      <c r="AR43" s="2">
        <f ca="1" t="shared" si="4"/>
        <v>0.7255614414302879</v>
      </c>
      <c r="AS43" s="2">
        <f ca="1" t="shared" si="4"/>
        <v>0.2223545568105959</v>
      </c>
      <c r="AT43" s="2">
        <f ca="1" t="shared" si="4"/>
        <v>0.5399261928082768</v>
      </c>
      <c r="AU43" s="2">
        <f ca="1" t="shared" si="4"/>
        <v>0.5607740773043982</v>
      </c>
      <c r="AV43" s="2">
        <f ca="1" t="shared" si="4"/>
        <v>0.2823282290208686</v>
      </c>
      <c r="AW43" s="2">
        <f ca="1" t="shared" si="4"/>
        <v>0.19971222282333267</v>
      </c>
      <c r="AX43" s="2">
        <f ca="1" t="shared" si="4"/>
        <v>0.911833536365364</v>
      </c>
      <c r="AY43" s="2">
        <f ca="1">RAND()</f>
        <v>0.2996989300962568</v>
      </c>
      <c r="AZ43" s="2">
        <f ca="1" t="shared" si="4"/>
        <v>0.20627807135008214</v>
      </c>
      <c r="BA43" s="2">
        <f ca="1" t="shared" si="4"/>
        <v>0.23913146262846696</v>
      </c>
      <c r="BB43" s="2">
        <f ca="1" t="shared" si="4"/>
        <v>0.43615588786043813</v>
      </c>
      <c r="BC43" s="2">
        <f ca="1" t="shared" si="4"/>
        <v>0.22586867941958655</v>
      </c>
      <c r="BD43" s="2">
        <f ca="1" t="shared" si="4"/>
        <v>0.2373935777677244</v>
      </c>
      <c r="BE43" s="2">
        <f ca="1" t="shared" si="4"/>
        <v>0.19793246835726352</v>
      </c>
      <c r="BF43" s="2">
        <f ca="1" t="shared" si="4"/>
        <v>0.5837236736806126</v>
      </c>
      <c r="BG43" s="2">
        <f ca="1">RAND()</f>
        <v>0.4180971233258538</v>
      </c>
    </row>
    <row r="44" spans="8:59" ht="12.75">
      <c r="H44" s="2">
        <f aca="true" t="shared" si="5" ref="H44:AM44">RANK(H43,$H$43:$BG$43)</f>
        <v>35</v>
      </c>
      <c r="I44" s="2">
        <f t="shared" si="5"/>
        <v>4</v>
      </c>
      <c r="J44" s="2">
        <f t="shared" si="5"/>
        <v>41</v>
      </c>
      <c r="K44" s="2">
        <f t="shared" si="5"/>
        <v>24</v>
      </c>
      <c r="L44" s="2">
        <f t="shared" si="5"/>
        <v>19</v>
      </c>
      <c r="M44" s="2">
        <f t="shared" si="5"/>
        <v>26</v>
      </c>
      <c r="N44" s="2">
        <f t="shared" si="5"/>
        <v>33</v>
      </c>
      <c r="O44" s="2">
        <f t="shared" si="5"/>
        <v>48</v>
      </c>
      <c r="P44" s="2">
        <f t="shared" si="5"/>
        <v>5</v>
      </c>
      <c r="Q44" s="2">
        <f t="shared" si="5"/>
        <v>6</v>
      </c>
      <c r="R44" s="2">
        <f t="shared" si="5"/>
        <v>52</v>
      </c>
      <c r="S44" s="2">
        <f t="shared" si="5"/>
        <v>22</v>
      </c>
      <c r="T44" s="2">
        <f t="shared" si="5"/>
        <v>25</v>
      </c>
      <c r="U44" s="2">
        <f t="shared" si="5"/>
        <v>47</v>
      </c>
      <c r="V44" s="2">
        <f t="shared" si="5"/>
        <v>50</v>
      </c>
      <c r="W44" s="2">
        <f t="shared" si="5"/>
        <v>9</v>
      </c>
      <c r="X44" s="2">
        <f t="shared" si="5"/>
        <v>15</v>
      </c>
      <c r="Y44" s="2">
        <f t="shared" si="5"/>
        <v>29</v>
      </c>
      <c r="Z44" s="2">
        <f t="shared" si="5"/>
        <v>16</v>
      </c>
      <c r="AA44" s="2">
        <f t="shared" si="5"/>
        <v>45</v>
      </c>
      <c r="AB44" s="2">
        <f t="shared" si="5"/>
        <v>2</v>
      </c>
      <c r="AC44" s="2">
        <f t="shared" si="5"/>
        <v>28</v>
      </c>
      <c r="AD44" s="2">
        <f t="shared" si="5"/>
        <v>30</v>
      </c>
      <c r="AE44" s="2">
        <f t="shared" si="5"/>
        <v>11</v>
      </c>
      <c r="AF44" s="2">
        <f t="shared" si="5"/>
        <v>23</v>
      </c>
      <c r="AG44" s="2">
        <f t="shared" si="5"/>
        <v>10</v>
      </c>
      <c r="AH44" s="2">
        <f t="shared" si="5"/>
        <v>1</v>
      </c>
      <c r="AI44" s="2">
        <f t="shared" si="5"/>
        <v>21</v>
      </c>
      <c r="AJ44" s="2">
        <f t="shared" si="5"/>
        <v>27</v>
      </c>
      <c r="AK44" s="2">
        <f t="shared" si="5"/>
        <v>34</v>
      </c>
      <c r="AL44" s="2">
        <f t="shared" si="5"/>
        <v>46</v>
      </c>
      <c r="AM44" s="2">
        <f t="shared" si="5"/>
        <v>8</v>
      </c>
      <c r="AN44" s="2">
        <f aca="true" t="shared" si="6" ref="AN44:BG44">RANK(AN43,$H$43:$BG$43)</f>
        <v>51</v>
      </c>
      <c r="AO44" s="2">
        <f t="shared" si="6"/>
        <v>17</v>
      </c>
      <c r="AP44" s="2">
        <f t="shared" si="6"/>
        <v>49</v>
      </c>
      <c r="AQ44" s="2">
        <f t="shared" si="6"/>
        <v>36</v>
      </c>
      <c r="AR44" s="2">
        <f t="shared" si="6"/>
        <v>7</v>
      </c>
      <c r="AS44" s="2">
        <f t="shared" si="6"/>
        <v>40</v>
      </c>
      <c r="AT44" s="2">
        <f t="shared" si="6"/>
        <v>14</v>
      </c>
      <c r="AU44" s="2">
        <f t="shared" si="6"/>
        <v>13</v>
      </c>
      <c r="AV44" s="2">
        <f t="shared" si="6"/>
        <v>32</v>
      </c>
      <c r="AW44" s="2">
        <f t="shared" si="6"/>
        <v>43</v>
      </c>
      <c r="AX44" s="2">
        <f t="shared" si="6"/>
        <v>3</v>
      </c>
      <c r="AY44" s="2">
        <f t="shared" si="6"/>
        <v>31</v>
      </c>
      <c r="AZ44" s="2">
        <f t="shared" si="6"/>
        <v>42</v>
      </c>
      <c r="BA44" s="2">
        <f t="shared" si="6"/>
        <v>37</v>
      </c>
      <c r="BB44" s="2">
        <f t="shared" si="6"/>
        <v>18</v>
      </c>
      <c r="BC44" s="2">
        <f t="shared" si="6"/>
        <v>39</v>
      </c>
      <c r="BD44" s="2">
        <f t="shared" si="6"/>
        <v>38</v>
      </c>
      <c r="BE44" s="2">
        <f t="shared" si="6"/>
        <v>44</v>
      </c>
      <c r="BF44" s="2">
        <f t="shared" si="6"/>
        <v>12</v>
      </c>
      <c r="BG44" s="2">
        <f t="shared" si="6"/>
        <v>20</v>
      </c>
    </row>
    <row r="45" spans="8:59" ht="12.75">
      <c r="H45" s="2">
        <f>IF(H44&lt;=13,2,IF(AND(H44&gt;13,H44&lt;=26),3,IF(AND(H44&gt;26,H44&lt;=39),5,7)))</f>
        <v>5</v>
      </c>
      <c r="I45" s="2">
        <f aca="true" t="shared" si="7" ref="I45:BG45">IF(I44&lt;=13,2,IF(AND(I44&gt;13,I44&lt;=26),3,IF(AND(I44&gt;26,I44&lt;=39),5,7)))</f>
        <v>2</v>
      </c>
      <c r="J45" s="2">
        <f t="shared" si="7"/>
        <v>7</v>
      </c>
      <c r="K45" s="2">
        <f t="shared" si="7"/>
        <v>3</v>
      </c>
      <c r="L45" s="2">
        <f t="shared" si="7"/>
        <v>3</v>
      </c>
      <c r="M45" s="2">
        <f t="shared" si="7"/>
        <v>3</v>
      </c>
      <c r="N45" s="2">
        <f t="shared" si="7"/>
        <v>5</v>
      </c>
      <c r="O45" s="2">
        <f t="shared" si="7"/>
        <v>7</v>
      </c>
      <c r="P45" s="2">
        <f t="shared" si="7"/>
        <v>2</v>
      </c>
      <c r="Q45" s="2">
        <f t="shared" si="7"/>
        <v>2</v>
      </c>
      <c r="R45" s="2">
        <f t="shared" si="7"/>
        <v>7</v>
      </c>
      <c r="S45" s="2">
        <f t="shared" si="7"/>
        <v>3</v>
      </c>
      <c r="T45" s="2">
        <f t="shared" si="7"/>
        <v>3</v>
      </c>
      <c r="U45" s="2">
        <f t="shared" si="7"/>
        <v>7</v>
      </c>
      <c r="V45" s="2">
        <f t="shared" si="7"/>
        <v>7</v>
      </c>
      <c r="W45" s="2">
        <f t="shared" si="7"/>
        <v>2</v>
      </c>
      <c r="X45" s="2">
        <f t="shared" si="7"/>
        <v>3</v>
      </c>
      <c r="Y45" s="2">
        <f t="shared" si="7"/>
        <v>5</v>
      </c>
      <c r="Z45" s="2">
        <f t="shared" si="7"/>
        <v>3</v>
      </c>
      <c r="AA45" s="2">
        <f t="shared" si="7"/>
        <v>7</v>
      </c>
      <c r="AB45" s="2">
        <f t="shared" si="7"/>
        <v>2</v>
      </c>
      <c r="AC45" s="2">
        <f t="shared" si="7"/>
        <v>5</v>
      </c>
      <c r="AD45" s="2">
        <f t="shared" si="7"/>
        <v>5</v>
      </c>
      <c r="AE45" s="2">
        <f t="shared" si="7"/>
        <v>2</v>
      </c>
      <c r="AF45" s="2">
        <f t="shared" si="7"/>
        <v>3</v>
      </c>
      <c r="AG45" s="2">
        <f t="shared" si="7"/>
        <v>2</v>
      </c>
      <c r="AH45" s="2">
        <f t="shared" si="7"/>
        <v>2</v>
      </c>
      <c r="AI45" s="2">
        <f t="shared" si="7"/>
        <v>3</v>
      </c>
      <c r="AJ45" s="2">
        <f t="shared" si="7"/>
        <v>5</v>
      </c>
      <c r="AK45" s="2">
        <f t="shared" si="7"/>
        <v>5</v>
      </c>
      <c r="AL45" s="2">
        <f t="shared" si="7"/>
        <v>7</v>
      </c>
      <c r="AM45" s="2">
        <f t="shared" si="7"/>
        <v>2</v>
      </c>
      <c r="AN45" s="2">
        <f t="shared" si="7"/>
        <v>7</v>
      </c>
      <c r="AO45" s="2">
        <f t="shared" si="7"/>
        <v>3</v>
      </c>
      <c r="AP45" s="2">
        <f t="shared" si="7"/>
        <v>7</v>
      </c>
      <c r="AQ45" s="2">
        <f t="shared" si="7"/>
        <v>5</v>
      </c>
      <c r="AR45" s="2">
        <f t="shared" si="7"/>
        <v>2</v>
      </c>
      <c r="AS45" s="2">
        <f t="shared" si="7"/>
        <v>7</v>
      </c>
      <c r="AT45" s="2">
        <f t="shared" si="7"/>
        <v>3</v>
      </c>
      <c r="AU45" s="2">
        <f t="shared" si="7"/>
        <v>2</v>
      </c>
      <c r="AV45" s="2">
        <f t="shared" si="7"/>
        <v>5</v>
      </c>
      <c r="AW45" s="2">
        <f t="shared" si="7"/>
        <v>7</v>
      </c>
      <c r="AX45" s="2">
        <f t="shared" si="7"/>
        <v>2</v>
      </c>
      <c r="AY45" s="2">
        <f t="shared" si="7"/>
        <v>5</v>
      </c>
      <c r="AZ45" s="2">
        <f t="shared" si="7"/>
        <v>7</v>
      </c>
      <c r="BA45" s="2">
        <f t="shared" si="7"/>
        <v>5</v>
      </c>
      <c r="BB45" s="2">
        <f t="shared" si="7"/>
        <v>3</v>
      </c>
      <c r="BC45" s="2">
        <f t="shared" si="7"/>
        <v>5</v>
      </c>
      <c r="BD45" s="2">
        <f t="shared" si="7"/>
        <v>5</v>
      </c>
      <c r="BE45" s="2">
        <f t="shared" si="7"/>
        <v>7</v>
      </c>
      <c r="BF45" s="2">
        <f t="shared" si="7"/>
        <v>2</v>
      </c>
      <c r="BG45" s="2">
        <f t="shared" si="7"/>
        <v>3</v>
      </c>
    </row>
    <row r="46" spans="8:59" ht="12.75">
      <c r="H46" s="2">
        <f>PRODUCT($H$45:H45)</f>
        <v>5</v>
      </c>
      <c r="I46" s="2">
        <f>PRODUCT($H$45:I45)</f>
        <v>10</v>
      </c>
      <c r="J46" s="2">
        <f>PRODUCT($H$45:J45)</f>
        <v>70</v>
      </c>
      <c r="K46" s="2">
        <f>PRODUCT($H$45:K45)</f>
        <v>210</v>
      </c>
      <c r="L46" s="2">
        <f>PRODUCT($H$45:L45)</f>
        <v>630</v>
      </c>
      <c r="M46" s="2">
        <f>PRODUCT($H$45:M45)</f>
        <v>1890</v>
      </c>
      <c r="N46" s="2">
        <f>PRODUCT($H$45:N45)</f>
        <v>9450</v>
      </c>
      <c r="O46" s="2">
        <f>PRODUCT($H$45:O45)</f>
        <v>66150</v>
      </c>
      <c r="P46" s="2">
        <f>PRODUCT($H$45:P45)</f>
        <v>132300</v>
      </c>
      <c r="Q46" s="2">
        <f>PRODUCT($H$45:Q45)</f>
        <v>264600</v>
      </c>
      <c r="R46" s="2">
        <f>PRODUCT($H$45:R45)</f>
        <v>1852200</v>
      </c>
      <c r="S46" s="2">
        <f>PRODUCT($H$45:S45)</f>
        <v>5556600</v>
      </c>
      <c r="T46" s="2">
        <f>PRODUCT($H$45:T45)</f>
        <v>16669800</v>
      </c>
      <c r="U46" s="2">
        <f>PRODUCT($H$45:U45)</f>
        <v>116688600</v>
      </c>
      <c r="V46" s="2">
        <f>PRODUCT($H$45:V45)</f>
        <v>816820200</v>
      </c>
      <c r="W46" s="2">
        <f>PRODUCT($H$45:W45)</f>
        <v>1633640400</v>
      </c>
      <c r="X46" s="2">
        <f>PRODUCT($H$45:X45)</f>
        <v>4900921200</v>
      </c>
      <c r="Y46" s="2">
        <f>PRODUCT($H$45:Y45)</f>
        <v>24504606000</v>
      </c>
      <c r="Z46" s="2">
        <f>PRODUCT($H$45:Z45)</f>
        <v>73513818000</v>
      </c>
      <c r="AA46" s="2">
        <f>PRODUCT($H$45:AA45)</f>
        <v>514596726000</v>
      </c>
      <c r="AB46" s="2">
        <f>PRODUCT($H$45:AB45)</f>
        <v>1029193452000</v>
      </c>
      <c r="AC46" s="2">
        <f>PRODUCT($H$45:AC45)</f>
        <v>5145967260000</v>
      </c>
      <c r="AD46" s="2">
        <f>PRODUCT($H$45:AD45)</f>
        <v>25729836300000</v>
      </c>
      <c r="AE46" s="2">
        <f>PRODUCT($H$45:AE45)</f>
        <v>51459672600000</v>
      </c>
      <c r="AF46" s="2">
        <f>PRODUCT($H$45:AF45)</f>
        <v>154379017800000</v>
      </c>
      <c r="AG46" s="2">
        <f>PRODUCT($H$45:AG45)</f>
        <v>308758035600000</v>
      </c>
      <c r="AH46" s="2">
        <f>PRODUCT($H$45:AH45)</f>
        <v>617516071200000</v>
      </c>
      <c r="AI46" s="2">
        <f>PRODUCT($H$45:AI45)</f>
        <v>1852548213600000</v>
      </c>
      <c r="AJ46" s="2">
        <f>PRODUCT($H$45:AJ45)</f>
        <v>9262741068000000</v>
      </c>
      <c r="AK46" s="2">
        <f>PRODUCT($H$45:AK45)</f>
        <v>46313705340000000</v>
      </c>
      <c r="AL46" s="2">
        <f>PRODUCT($H$45:AL45)</f>
        <v>3.2419593738E+17</v>
      </c>
      <c r="AM46" s="2">
        <f>PRODUCT($H$45:AM45)</f>
        <v>6.4839187476E+17</v>
      </c>
      <c r="AN46" s="2">
        <f>PRODUCT($H$45:AN45)</f>
        <v>4.53874312332E+18</v>
      </c>
      <c r="AO46" s="2">
        <f>PRODUCT($H$45:AO45)</f>
        <v>1.361622936996E+19</v>
      </c>
      <c r="AP46" s="2">
        <f>PRODUCT($H$45:AP45)</f>
        <v>9.531360558971999E+19</v>
      </c>
      <c r="AQ46" s="2">
        <f>PRODUCT($H$45:AQ45)</f>
        <v>4.7656802794859993E+20</v>
      </c>
      <c r="AR46" s="2">
        <f>PRODUCT($H$45:AR45)</f>
        <v>9.531360558971999E+20</v>
      </c>
      <c r="AS46" s="2">
        <f>PRODUCT($H$45:AS45)</f>
        <v>6.6719523912804E+21</v>
      </c>
      <c r="AT46" s="2">
        <f>PRODUCT($H$45:AT45)</f>
        <v>2.00158571738412E+22</v>
      </c>
      <c r="AU46" s="2">
        <f>PRODUCT($H$45:AU45)</f>
        <v>4.00317143476824E+22</v>
      </c>
      <c r="AV46" s="2">
        <f>PRODUCT($H$45:AV45)</f>
        <v>2.00158571738412E+23</v>
      </c>
      <c r="AW46" s="2">
        <f>PRODUCT($H$45:AW45)</f>
        <v>1.401110002168884E+24</v>
      </c>
      <c r="AX46" s="2">
        <f>PRODUCT($H$45:AX45)</f>
        <v>2.802220004337768E+24</v>
      </c>
      <c r="AY46" s="2">
        <f>PRODUCT($H$45:AY45)</f>
        <v>1.401110002168884E+25</v>
      </c>
      <c r="AZ46" s="2">
        <f>PRODUCT($H$45:AZ45)</f>
        <v>9.807770015182188E+25</v>
      </c>
      <c r="BA46" s="2">
        <f>PRODUCT($H$45:BA45)</f>
        <v>4.903885007591094E+26</v>
      </c>
      <c r="BB46" s="2">
        <f>PRODUCT($H$45:BB45)</f>
        <v>1.4711655022773284E+27</v>
      </c>
      <c r="BC46" s="2">
        <f>PRODUCT($H$45:BC45)</f>
        <v>7.355827511386642E+27</v>
      </c>
      <c r="BD46" s="2">
        <f>PRODUCT($H$45:BD45)</f>
        <v>3.677913755693321E+28</v>
      </c>
      <c r="BE46" s="2">
        <f>PRODUCT($H$45:BE45)</f>
        <v>2.5745396289853248E+29</v>
      </c>
      <c r="BF46" s="2">
        <f>PRODUCT($H$45:BF45)</f>
        <v>5.1490792579706496E+29</v>
      </c>
      <c r="BG46" s="2">
        <f>PRODUCT($H$45:BG45)</f>
        <v>1.544723777391195E+30</v>
      </c>
    </row>
    <row r="47" spans="8:59" ht="12.75">
      <c r="H47" s="2">
        <f>H46/210</f>
        <v>0.023809523809523808</v>
      </c>
      <c r="I47" s="2">
        <f aca="true" t="shared" si="8" ref="I47:BG47">I46/210</f>
        <v>0.047619047619047616</v>
      </c>
      <c r="J47" s="2">
        <f t="shared" si="8"/>
        <v>0.3333333333333333</v>
      </c>
      <c r="K47" s="2">
        <f t="shared" si="8"/>
        <v>1</v>
      </c>
      <c r="L47" s="2">
        <f t="shared" si="8"/>
        <v>3</v>
      </c>
      <c r="M47" s="2">
        <f t="shared" si="8"/>
        <v>9</v>
      </c>
      <c r="N47" s="2">
        <f t="shared" si="8"/>
        <v>45</v>
      </c>
      <c r="O47" s="2">
        <f t="shared" si="8"/>
        <v>315</v>
      </c>
      <c r="P47" s="2">
        <f t="shared" si="8"/>
        <v>630</v>
      </c>
      <c r="Q47" s="2">
        <f t="shared" si="8"/>
        <v>1260</v>
      </c>
      <c r="R47" s="2">
        <f t="shared" si="8"/>
        <v>8820</v>
      </c>
      <c r="S47" s="2">
        <f t="shared" si="8"/>
        <v>26460</v>
      </c>
      <c r="T47" s="2">
        <f t="shared" si="8"/>
        <v>79380</v>
      </c>
      <c r="U47" s="2">
        <f t="shared" si="8"/>
        <v>555660</v>
      </c>
      <c r="V47" s="2">
        <f t="shared" si="8"/>
        <v>3889620</v>
      </c>
      <c r="W47" s="2">
        <f t="shared" si="8"/>
        <v>7779240</v>
      </c>
      <c r="X47" s="2">
        <f t="shared" si="8"/>
        <v>23337720</v>
      </c>
      <c r="Y47" s="2">
        <f t="shared" si="8"/>
        <v>116688600</v>
      </c>
      <c r="Z47" s="2">
        <f t="shared" si="8"/>
        <v>350065800</v>
      </c>
      <c r="AA47" s="2">
        <f t="shared" si="8"/>
        <v>2450460600</v>
      </c>
      <c r="AB47" s="2">
        <f t="shared" si="8"/>
        <v>4900921200</v>
      </c>
      <c r="AC47" s="2">
        <f t="shared" si="8"/>
        <v>24504606000</v>
      </c>
      <c r="AD47" s="2">
        <f t="shared" si="8"/>
        <v>122523030000</v>
      </c>
      <c r="AE47" s="2">
        <f t="shared" si="8"/>
        <v>245046060000</v>
      </c>
      <c r="AF47" s="2">
        <f t="shared" si="8"/>
        <v>735138180000</v>
      </c>
      <c r="AG47" s="2">
        <f t="shared" si="8"/>
        <v>1470276360000</v>
      </c>
      <c r="AH47" s="2">
        <f t="shared" si="8"/>
        <v>2940552720000</v>
      </c>
      <c r="AI47" s="2">
        <f t="shared" si="8"/>
        <v>8821658160000</v>
      </c>
      <c r="AJ47" s="2">
        <f t="shared" si="8"/>
        <v>44108290800000</v>
      </c>
      <c r="AK47" s="2">
        <f t="shared" si="8"/>
        <v>220541454000000</v>
      </c>
      <c r="AL47" s="2">
        <f t="shared" si="8"/>
        <v>1543790178000000</v>
      </c>
      <c r="AM47" s="2">
        <f t="shared" si="8"/>
        <v>3087580356000000</v>
      </c>
      <c r="AN47" s="2">
        <f t="shared" si="8"/>
        <v>21613062492000000</v>
      </c>
      <c r="AO47" s="2">
        <f t="shared" si="8"/>
        <v>64839187476000000</v>
      </c>
      <c r="AP47" s="2">
        <f t="shared" si="8"/>
        <v>4.5387431233199994E+17</v>
      </c>
      <c r="AQ47" s="2">
        <f t="shared" si="8"/>
        <v>2.2693715616599997E+18</v>
      </c>
      <c r="AR47" s="2">
        <f t="shared" si="8"/>
        <v>4.5387431233199995E+18</v>
      </c>
      <c r="AS47" s="2">
        <f t="shared" si="8"/>
        <v>3.177120186324E+19</v>
      </c>
      <c r="AT47" s="2">
        <f t="shared" si="8"/>
        <v>9.531360558971999E+19</v>
      </c>
      <c r="AU47" s="2">
        <f t="shared" si="8"/>
        <v>1.9062721117943998E+20</v>
      </c>
      <c r="AV47" s="2">
        <f t="shared" si="8"/>
        <v>9.531360558972E+20</v>
      </c>
      <c r="AW47" s="2">
        <f t="shared" si="8"/>
        <v>6.671952391280401E+21</v>
      </c>
      <c r="AX47" s="2">
        <f t="shared" si="8"/>
        <v>1.3343904782560801E+22</v>
      </c>
      <c r="AY47" s="2">
        <f t="shared" si="8"/>
        <v>6.6719523912804E+22</v>
      </c>
      <c r="AZ47" s="2">
        <f t="shared" si="8"/>
        <v>4.67036667389628E+23</v>
      </c>
      <c r="BA47" s="2">
        <f t="shared" si="8"/>
        <v>2.33518333694814E+24</v>
      </c>
      <c r="BB47" s="2">
        <f t="shared" si="8"/>
        <v>7.005550010844421E+24</v>
      </c>
      <c r="BC47" s="2">
        <f t="shared" si="8"/>
        <v>3.5027750054222107E+25</v>
      </c>
      <c r="BD47" s="2">
        <f t="shared" si="8"/>
        <v>1.7513875027111054E+26</v>
      </c>
      <c r="BE47" s="2">
        <f t="shared" si="8"/>
        <v>1.2259712518977736E+27</v>
      </c>
      <c r="BF47" s="2">
        <f t="shared" si="8"/>
        <v>2.4519425037955473E+27</v>
      </c>
      <c r="BG47" s="2">
        <f t="shared" si="8"/>
        <v>7.355827511386642E+27</v>
      </c>
    </row>
    <row r="48" spans="8:59" ht="12.75">
      <c r="H48" s="2">
        <f>IF(ROUND(H47,0)=H47,1,0)</f>
        <v>0</v>
      </c>
      <c r="I48" s="2">
        <f aca="true" t="shared" si="9" ref="I48:BG48">IF(ROUND(I47,0)=I47,1,0)</f>
        <v>0</v>
      </c>
      <c r="J48" s="2">
        <f t="shared" si="9"/>
        <v>0</v>
      </c>
      <c r="K48" s="2">
        <f t="shared" si="9"/>
        <v>1</v>
      </c>
      <c r="L48" s="2">
        <f t="shared" si="9"/>
        <v>1</v>
      </c>
      <c r="M48" s="2">
        <f t="shared" si="9"/>
        <v>1</v>
      </c>
      <c r="N48" s="2">
        <f t="shared" si="9"/>
        <v>1</v>
      </c>
      <c r="O48" s="2">
        <f t="shared" si="9"/>
        <v>1</v>
      </c>
      <c r="P48" s="2">
        <f t="shared" si="9"/>
        <v>1</v>
      </c>
      <c r="Q48" s="2">
        <f t="shared" si="9"/>
        <v>1</v>
      </c>
      <c r="R48" s="2">
        <f t="shared" si="9"/>
        <v>1</v>
      </c>
      <c r="S48" s="2">
        <f t="shared" si="9"/>
        <v>1</v>
      </c>
      <c r="T48" s="2">
        <f t="shared" si="9"/>
        <v>1</v>
      </c>
      <c r="U48" s="2">
        <f t="shared" si="9"/>
        <v>1</v>
      </c>
      <c r="V48" s="2">
        <f t="shared" si="9"/>
        <v>1</v>
      </c>
      <c r="W48" s="2">
        <f t="shared" si="9"/>
        <v>1</v>
      </c>
      <c r="X48" s="2">
        <f t="shared" si="9"/>
        <v>1</v>
      </c>
      <c r="Y48" s="2">
        <f t="shared" si="9"/>
        <v>1</v>
      </c>
      <c r="Z48" s="2">
        <f t="shared" si="9"/>
        <v>1</v>
      </c>
      <c r="AA48" s="2">
        <f t="shared" si="9"/>
        <v>1</v>
      </c>
      <c r="AB48" s="2">
        <f t="shared" si="9"/>
        <v>1</v>
      </c>
      <c r="AC48" s="2">
        <f t="shared" si="9"/>
        <v>1</v>
      </c>
      <c r="AD48" s="2">
        <f t="shared" si="9"/>
        <v>1</v>
      </c>
      <c r="AE48" s="2">
        <f t="shared" si="9"/>
        <v>1</v>
      </c>
      <c r="AF48" s="2">
        <f t="shared" si="9"/>
        <v>1</v>
      </c>
      <c r="AG48" s="2">
        <f t="shared" si="9"/>
        <v>1</v>
      </c>
      <c r="AH48" s="2">
        <f t="shared" si="9"/>
        <v>1</v>
      </c>
      <c r="AI48" s="2">
        <f t="shared" si="9"/>
        <v>1</v>
      </c>
      <c r="AJ48" s="2">
        <f t="shared" si="9"/>
        <v>1</v>
      </c>
      <c r="AK48" s="2">
        <f t="shared" si="9"/>
        <v>1</v>
      </c>
      <c r="AL48" s="2">
        <f t="shared" si="9"/>
        <v>1</v>
      </c>
      <c r="AM48" s="2">
        <f t="shared" si="9"/>
        <v>1</v>
      </c>
      <c r="AN48" s="2">
        <f t="shared" si="9"/>
        <v>1</v>
      </c>
      <c r="AO48" s="2">
        <f t="shared" si="9"/>
        <v>1</v>
      </c>
      <c r="AP48" s="2">
        <f t="shared" si="9"/>
        <v>1</v>
      </c>
      <c r="AQ48" s="2">
        <f t="shared" si="9"/>
        <v>1</v>
      </c>
      <c r="AR48" s="2">
        <f t="shared" si="9"/>
        <v>1</v>
      </c>
      <c r="AS48" s="2">
        <f t="shared" si="9"/>
        <v>1</v>
      </c>
      <c r="AT48" s="2">
        <f t="shared" si="9"/>
        <v>1</v>
      </c>
      <c r="AU48" s="2">
        <f t="shared" si="9"/>
        <v>1</v>
      </c>
      <c r="AV48" s="2">
        <f t="shared" si="9"/>
        <v>1</v>
      </c>
      <c r="AW48" s="2">
        <f t="shared" si="9"/>
        <v>1</v>
      </c>
      <c r="AX48" s="2">
        <f t="shared" si="9"/>
        <v>1</v>
      </c>
      <c r="AY48" s="2">
        <f t="shared" si="9"/>
        <v>1</v>
      </c>
      <c r="AZ48" s="2">
        <f t="shared" si="9"/>
        <v>1</v>
      </c>
      <c r="BA48" s="2">
        <f t="shared" si="9"/>
        <v>1</v>
      </c>
      <c r="BB48" s="2">
        <f t="shared" si="9"/>
        <v>1</v>
      </c>
      <c r="BC48" s="2">
        <f t="shared" si="9"/>
        <v>1</v>
      </c>
      <c r="BD48" s="2">
        <f t="shared" si="9"/>
        <v>1</v>
      </c>
      <c r="BE48" s="2">
        <f t="shared" si="9"/>
        <v>1</v>
      </c>
      <c r="BF48" s="2">
        <f t="shared" si="9"/>
        <v>1</v>
      </c>
      <c r="BG48" s="2">
        <f t="shared" si="9"/>
        <v>1</v>
      </c>
    </row>
    <row r="49" spans="8:59" ht="12.75">
      <c r="H49" s="2">
        <f>IF(H48=1,H42,"")</f>
      </c>
      <c r="I49" s="2">
        <f aca="true" t="shared" si="10" ref="I49:BG49">IF(I48=1,I42,"")</f>
      </c>
      <c r="J49" s="2">
        <f t="shared" si="10"/>
      </c>
      <c r="K49" s="2">
        <f t="shared" si="10"/>
        <v>4</v>
      </c>
      <c r="L49" s="2">
        <f t="shared" si="10"/>
        <v>5</v>
      </c>
      <c r="M49" s="2">
        <f t="shared" si="10"/>
        <v>6</v>
      </c>
      <c r="N49" s="2">
        <f t="shared" si="10"/>
        <v>7</v>
      </c>
      <c r="O49" s="2">
        <f t="shared" si="10"/>
        <v>8</v>
      </c>
      <c r="P49" s="2">
        <f t="shared" si="10"/>
        <v>9</v>
      </c>
      <c r="Q49" s="2">
        <f t="shared" si="10"/>
        <v>10</v>
      </c>
      <c r="R49" s="2">
        <f t="shared" si="10"/>
        <v>11</v>
      </c>
      <c r="S49" s="2">
        <f t="shared" si="10"/>
        <v>12</v>
      </c>
      <c r="T49" s="2">
        <f t="shared" si="10"/>
        <v>13</v>
      </c>
      <c r="U49" s="2">
        <f t="shared" si="10"/>
        <v>14</v>
      </c>
      <c r="V49" s="2">
        <f t="shared" si="10"/>
        <v>15</v>
      </c>
      <c r="W49" s="2">
        <f t="shared" si="10"/>
        <v>16</v>
      </c>
      <c r="X49" s="2">
        <f t="shared" si="10"/>
        <v>17</v>
      </c>
      <c r="Y49" s="2">
        <f t="shared" si="10"/>
        <v>18</v>
      </c>
      <c r="Z49" s="2">
        <f t="shared" si="10"/>
        <v>19</v>
      </c>
      <c r="AA49" s="2">
        <f t="shared" si="10"/>
        <v>20</v>
      </c>
      <c r="AB49" s="2">
        <f t="shared" si="10"/>
        <v>21</v>
      </c>
      <c r="AC49" s="2">
        <f t="shared" si="10"/>
        <v>22</v>
      </c>
      <c r="AD49" s="2">
        <f t="shared" si="10"/>
        <v>23</v>
      </c>
      <c r="AE49" s="2">
        <f t="shared" si="10"/>
        <v>24</v>
      </c>
      <c r="AF49" s="2">
        <f t="shared" si="10"/>
        <v>25</v>
      </c>
      <c r="AG49" s="2">
        <f t="shared" si="10"/>
        <v>26</v>
      </c>
      <c r="AH49" s="2">
        <f t="shared" si="10"/>
        <v>27</v>
      </c>
      <c r="AI49" s="2">
        <f t="shared" si="10"/>
        <v>28</v>
      </c>
      <c r="AJ49" s="2">
        <f t="shared" si="10"/>
        <v>29</v>
      </c>
      <c r="AK49" s="2">
        <f t="shared" si="10"/>
        <v>30</v>
      </c>
      <c r="AL49" s="2">
        <f t="shared" si="10"/>
        <v>31</v>
      </c>
      <c r="AM49" s="2">
        <f t="shared" si="10"/>
        <v>32</v>
      </c>
      <c r="AN49" s="2">
        <f t="shared" si="10"/>
        <v>33</v>
      </c>
      <c r="AO49" s="2">
        <f t="shared" si="10"/>
        <v>34</v>
      </c>
      <c r="AP49" s="2">
        <f t="shared" si="10"/>
        <v>35</v>
      </c>
      <c r="AQ49" s="2">
        <f t="shared" si="10"/>
        <v>36</v>
      </c>
      <c r="AR49" s="2">
        <f t="shared" si="10"/>
        <v>37</v>
      </c>
      <c r="AS49" s="2">
        <f t="shared" si="10"/>
        <v>38</v>
      </c>
      <c r="AT49" s="2">
        <f t="shared" si="10"/>
        <v>39</v>
      </c>
      <c r="AU49" s="2">
        <f t="shared" si="10"/>
        <v>40</v>
      </c>
      <c r="AV49" s="2">
        <f t="shared" si="10"/>
        <v>41</v>
      </c>
      <c r="AW49" s="2">
        <f t="shared" si="10"/>
        <v>42</v>
      </c>
      <c r="AX49" s="2">
        <f t="shared" si="10"/>
        <v>43</v>
      </c>
      <c r="AY49" s="2">
        <f t="shared" si="10"/>
        <v>44</v>
      </c>
      <c r="AZ49" s="2">
        <f t="shared" si="10"/>
        <v>45</v>
      </c>
      <c r="BA49" s="2">
        <f t="shared" si="10"/>
        <v>46</v>
      </c>
      <c r="BB49" s="2">
        <f t="shared" si="10"/>
        <v>47</v>
      </c>
      <c r="BC49" s="2">
        <f t="shared" si="10"/>
        <v>48</v>
      </c>
      <c r="BD49" s="2">
        <f t="shared" si="10"/>
        <v>49</v>
      </c>
      <c r="BE49" s="2">
        <f t="shared" si="10"/>
        <v>50</v>
      </c>
      <c r="BF49" s="2">
        <f t="shared" si="10"/>
        <v>51</v>
      </c>
      <c r="BG49" s="2">
        <f t="shared" si="10"/>
        <v>52</v>
      </c>
    </row>
  </sheetData>
  <sheetProtection/>
  <conditionalFormatting sqref="C4:C41">
    <cfRule type="cellIs" priority="1" dxfId="0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Rule Family</dc:creator>
  <cp:keywords/>
  <dc:description/>
  <cp:lastModifiedBy>Sean Rule</cp:lastModifiedBy>
  <dcterms:created xsi:type="dcterms:W3CDTF">2013-09-25T02:29:53Z</dcterms:created>
  <dcterms:modified xsi:type="dcterms:W3CDTF">2019-05-21T20:16:27Z</dcterms:modified>
  <cp:category/>
  <cp:version/>
  <cp:contentType/>
  <cp:contentStatus/>
</cp:coreProperties>
</file>