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10005"/>
  </bookViews>
  <sheets>
    <sheet name="estimators" sheetId="2" r:id="rId1"/>
    <sheet name="maybe revisit" sheetId="1" r:id="rId2"/>
  </sheets>
  <calcPr calcId="145621" iterate="1" iterateCount="1" concurrentCalc="0"/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23" i="2"/>
  <c r="V12" i="2"/>
  <c r="H4" i="2"/>
  <c r="J4" i="2"/>
  <c r="L4" i="2"/>
  <c r="N4" i="2"/>
  <c r="P4" i="2"/>
  <c r="R4" i="2"/>
  <c r="T4" i="2"/>
  <c r="V4" i="2"/>
  <c r="X4" i="2"/>
  <c r="H5" i="2"/>
  <c r="J5" i="2"/>
  <c r="L5" i="2"/>
  <c r="N5" i="2"/>
  <c r="P5" i="2"/>
  <c r="R5" i="2"/>
  <c r="T5" i="2"/>
  <c r="V5" i="2"/>
  <c r="X5" i="2"/>
  <c r="H6" i="2"/>
  <c r="J6" i="2"/>
  <c r="L6" i="2"/>
  <c r="N6" i="2"/>
  <c r="P6" i="2"/>
  <c r="R6" i="2"/>
  <c r="T6" i="2"/>
  <c r="V6" i="2"/>
  <c r="X6" i="2"/>
  <c r="H7" i="2"/>
  <c r="J7" i="2"/>
  <c r="L7" i="2"/>
  <c r="N7" i="2"/>
  <c r="P7" i="2"/>
  <c r="R7" i="2"/>
  <c r="T7" i="2"/>
  <c r="V7" i="2"/>
  <c r="X7" i="2"/>
  <c r="H8" i="2"/>
  <c r="J8" i="2"/>
  <c r="L8" i="2"/>
  <c r="N8" i="2"/>
  <c r="P8" i="2"/>
  <c r="R8" i="2"/>
  <c r="T8" i="2"/>
  <c r="V8" i="2"/>
  <c r="X8" i="2"/>
  <c r="H9" i="2"/>
  <c r="J9" i="2"/>
  <c r="L9" i="2"/>
  <c r="N9" i="2"/>
  <c r="P9" i="2"/>
  <c r="R9" i="2"/>
  <c r="T9" i="2"/>
  <c r="V9" i="2"/>
  <c r="X9" i="2"/>
  <c r="H10" i="2"/>
  <c r="J10" i="2"/>
  <c r="L10" i="2"/>
  <c r="N10" i="2"/>
  <c r="P10" i="2"/>
  <c r="R10" i="2"/>
  <c r="T10" i="2"/>
  <c r="V10" i="2"/>
  <c r="X10" i="2"/>
  <c r="H11" i="2"/>
  <c r="J11" i="2"/>
  <c r="L11" i="2"/>
  <c r="N11" i="2"/>
  <c r="P11" i="2"/>
  <c r="R11" i="2"/>
  <c r="T11" i="2"/>
  <c r="V11" i="2"/>
  <c r="X11" i="2"/>
  <c r="H12" i="2"/>
  <c r="J12" i="2"/>
  <c r="L12" i="2"/>
  <c r="N12" i="2"/>
  <c r="P12" i="2"/>
  <c r="R12" i="2"/>
  <c r="T12" i="2"/>
  <c r="X12" i="2"/>
  <c r="H13" i="2"/>
  <c r="J13" i="2"/>
  <c r="L13" i="2"/>
  <c r="N13" i="2"/>
  <c r="P13" i="2"/>
  <c r="R13" i="2"/>
  <c r="T13" i="2"/>
  <c r="V13" i="2"/>
  <c r="X13" i="2"/>
  <c r="H14" i="2"/>
  <c r="J14" i="2"/>
  <c r="L14" i="2"/>
  <c r="N14" i="2"/>
  <c r="P14" i="2"/>
  <c r="R14" i="2"/>
  <c r="T14" i="2"/>
  <c r="V14" i="2"/>
  <c r="X14" i="2"/>
  <c r="H15" i="2"/>
  <c r="J15" i="2"/>
  <c r="L15" i="2"/>
  <c r="N15" i="2"/>
  <c r="P15" i="2"/>
  <c r="R15" i="2"/>
  <c r="T15" i="2"/>
  <c r="V15" i="2"/>
  <c r="X15" i="2"/>
  <c r="H16" i="2"/>
  <c r="J16" i="2"/>
  <c r="L16" i="2"/>
  <c r="N16" i="2"/>
  <c r="P16" i="2"/>
  <c r="R16" i="2"/>
  <c r="T16" i="2"/>
  <c r="V16" i="2"/>
  <c r="X16" i="2"/>
  <c r="H17" i="2"/>
  <c r="J17" i="2"/>
  <c r="L17" i="2"/>
  <c r="N17" i="2"/>
  <c r="P17" i="2"/>
  <c r="R17" i="2"/>
  <c r="T17" i="2"/>
  <c r="V17" i="2"/>
  <c r="X17" i="2"/>
  <c r="H18" i="2"/>
  <c r="J18" i="2"/>
  <c r="L18" i="2"/>
  <c r="N18" i="2"/>
  <c r="P18" i="2"/>
  <c r="R18" i="2"/>
  <c r="T18" i="2"/>
  <c r="V18" i="2"/>
  <c r="X18" i="2"/>
  <c r="H19" i="2"/>
  <c r="J19" i="2"/>
  <c r="L19" i="2"/>
  <c r="N19" i="2"/>
  <c r="P19" i="2"/>
  <c r="R19" i="2"/>
  <c r="T19" i="2"/>
  <c r="V19" i="2"/>
  <c r="X19" i="2"/>
  <c r="H20" i="2"/>
  <c r="J20" i="2"/>
  <c r="L20" i="2"/>
  <c r="N20" i="2"/>
  <c r="P20" i="2"/>
  <c r="R20" i="2"/>
  <c r="T20" i="2"/>
  <c r="V20" i="2"/>
  <c r="X20" i="2"/>
  <c r="H21" i="2"/>
  <c r="J21" i="2"/>
  <c r="L21" i="2"/>
  <c r="N21" i="2"/>
  <c r="P21" i="2"/>
  <c r="R21" i="2"/>
  <c r="T21" i="2"/>
  <c r="V21" i="2"/>
  <c r="X21" i="2"/>
  <c r="H22" i="2"/>
  <c r="J22" i="2"/>
  <c r="L22" i="2"/>
  <c r="N22" i="2"/>
  <c r="P22" i="2"/>
  <c r="R22" i="2"/>
  <c r="T22" i="2"/>
  <c r="V22" i="2"/>
  <c r="X22" i="2"/>
  <c r="H23" i="2"/>
  <c r="J23" i="2"/>
  <c r="L23" i="2"/>
  <c r="N23" i="2"/>
  <c r="P23" i="2"/>
  <c r="R23" i="2"/>
  <c r="T23" i="2"/>
  <c r="V23" i="2"/>
  <c r="X23" i="2"/>
  <c r="H24" i="2"/>
  <c r="J24" i="2"/>
  <c r="L24" i="2"/>
  <c r="N24" i="2"/>
  <c r="P24" i="2"/>
  <c r="R24" i="2"/>
  <c r="T24" i="2"/>
  <c r="V24" i="2"/>
  <c r="X24" i="2"/>
  <c r="H25" i="2"/>
  <c r="J25" i="2"/>
  <c r="L25" i="2"/>
  <c r="N25" i="2"/>
  <c r="P25" i="2"/>
  <c r="R25" i="2"/>
  <c r="T25" i="2"/>
  <c r="V25" i="2"/>
  <c r="X25" i="2"/>
  <c r="H26" i="2"/>
  <c r="J26" i="2"/>
  <c r="L26" i="2"/>
  <c r="N26" i="2"/>
  <c r="P26" i="2"/>
  <c r="R26" i="2"/>
  <c r="T26" i="2"/>
  <c r="V26" i="2"/>
  <c r="X26" i="2"/>
  <c r="H27" i="2"/>
  <c r="J27" i="2"/>
  <c r="L27" i="2"/>
  <c r="N27" i="2"/>
  <c r="P27" i="2"/>
  <c r="R27" i="2"/>
  <c r="T27" i="2"/>
  <c r="V27" i="2"/>
  <c r="X27" i="2"/>
  <c r="H28" i="2"/>
  <c r="J28" i="2"/>
  <c r="L28" i="2"/>
  <c r="N28" i="2"/>
  <c r="P28" i="2"/>
  <c r="R28" i="2"/>
  <c r="T28" i="2"/>
  <c r="V28" i="2"/>
  <c r="X28" i="2"/>
  <c r="H29" i="2"/>
  <c r="J29" i="2"/>
  <c r="L29" i="2"/>
  <c r="N29" i="2"/>
  <c r="P29" i="2"/>
  <c r="R29" i="2"/>
  <c r="T29" i="2"/>
  <c r="V29" i="2"/>
  <c r="X29" i="2"/>
  <c r="H30" i="2"/>
  <c r="J30" i="2"/>
  <c r="L30" i="2"/>
  <c r="N30" i="2"/>
  <c r="P30" i="2"/>
  <c r="R30" i="2"/>
  <c r="T30" i="2"/>
  <c r="V30" i="2"/>
  <c r="X30" i="2"/>
  <c r="H31" i="2"/>
  <c r="J31" i="2"/>
  <c r="L31" i="2"/>
  <c r="N31" i="2"/>
  <c r="P31" i="2"/>
  <c r="R31" i="2"/>
  <c r="T31" i="2"/>
  <c r="V31" i="2"/>
  <c r="X31" i="2"/>
  <c r="H32" i="2"/>
  <c r="J32" i="2"/>
  <c r="L32" i="2"/>
  <c r="N32" i="2"/>
  <c r="P32" i="2"/>
  <c r="R32" i="2"/>
  <c r="T32" i="2"/>
  <c r="V32" i="2"/>
  <c r="X32" i="2"/>
  <c r="H33" i="2"/>
  <c r="J33" i="2"/>
  <c r="L33" i="2"/>
  <c r="N33" i="2"/>
  <c r="P33" i="2"/>
  <c r="R33" i="2"/>
  <c r="T33" i="2"/>
  <c r="V33" i="2"/>
  <c r="X33" i="2"/>
  <c r="H34" i="2"/>
  <c r="J34" i="2"/>
  <c r="L34" i="2"/>
  <c r="N34" i="2"/>
  <c r="P34" i="2"/>
  <c r="R34" i="2"/>
  <c r="T34" i="2"/>
  <c r="V34" i="2"/>
  <c r="X34" i="2"/>
  <c r="H35" i="2"/>
  <c r="J35" i="2"/>
  <c r="L35" i="2"/>
  <c r="N35" i="2"/>
  <c r="P35" i="2"/>
  <c r="R35" i="2"/>
  <c r="T35" i="2"/>
  <c r="V35" i="2"/>
  <c r="X35" i="2"/>
  <c r="H36" i="2"/>
  <c r="J36" i="2"/>
  <c r="L36" i="2"/>
  <c r="N36" i="2"/>
  <c r="P36" i="2"/>
  <c r="R36" i="2"/>
  <c r="T36" i="2"/>
  <c r="V36" i="2"/>
  <c r="X36" i="2"/>
  <c r="H37" i="2"/>
  <c r="J37" i="2"/>
  <c r="L37" i="2"/>
  <c r="N37" i="2"/>
  <c r="P37" i="2"/>
  <c r="R37" i="2"/>
  <c r="T37" i="2"/>
  <c r="V37" i="2"/>
  <c r="X37" i="2"/>
  <c r="H38" i="2"/>
  <c r="J38" i="2"/>
  <c r="L38" i="2"/>
  <c r="N38" i="2"/>
  <c r="P38" i="2"/>
  <c r="R38" i="2"/>
  <c r="T38" i="2"/>
  <c r="V38" i="2"/>
  <c r="X38" i="2"/>
  <c r="H39" i="2"/>
  <c r="J39" i="2"/>
  <c r="L39" i="2"/>
  <c r="N39" i="2"/>
  <c r="P39" i="2"/>
  <c r="R39" i="2"/>
  <c r="T39" i="2"/>
  <c r="V39" i="2"/>
  <c r="X39" i="2"/>
  <c r="H40" i="2"/>
  <c r="J40" i="2"/>
  <c r="L40" i="2"/>
  <c r="N40" i="2"/>
  <c r="P40" i="2"/>
  <c r="R40" i="2"/>
  <c r="T40" i="2"/>
  <c r="V40" i="2"/>
  <c r="X40" i="2"/>
  <c r="H41" i="2"/>
  <c r="J41" i="2"/>
  <c r="L41" i="2"/>
  <c r="N41" i="2"/>
  <c r="P41" i="2"/>
  <c r="R41" i="2"/>
  <c r="T41" i="2"/>
  <c r="V41" i="2"/>
  <c r="X41" i="2"/>
  <c r="H42" i="2"/>
  <c r="J42" i="2"/>
  <c r="L42" i="2"/>
  <c r="N42" i="2"/>
  <c r="P42" i="2"/>
  <c r="R42" i="2"/>
  <c r="T42" i="2"/>
  <c r="V42" i="2"/>
  <c r="X42" i="2"/>
  <c r="H43" i="2"/>
  <c r="J43" i="2"/>
  <c r="L43" i="2"/>
  <c r="N43" i="2"/>
  <c r="P43" i="2"/>
  <c r="R43" i="2"/>
  <c r="T43" i="2"/>
  <c r="V43" i="2"/>
  <c r="X43" i="2"/>
  <c r="H44" i="2"/>
  <c r="J44" i="2"/>
  <c r="L44" i="2"/>
  <c r="N44" i="2"/>
  <c r="P44" i="2"/>
  <c r="R44" i="2"/>
  <c r="T44" i="2"/>
  <c r="V44" i="2"/>
  <c r="X44" i="2"/>
  <c r="H45" i="2"/>
  <c r="J45" i="2"/>
  <c r="L45" i="2"/>
  <c r="N45" i="2"/>
  <c r="P45" i="2"/>
  <c r="R45" i="2"/>
  <c r="T45" i="2"/>
  <c r="V45" i="2"/>
  <c r="X45" i="2"/>
  <c r="H46" i="2"/>
  <c r="J46" i="2"/>
  <c r="L46" i="2"/>
  <c r="N46" i="2"/>
  <c r="P46" i="2"/>
  <c r="R46" i="2"/>
  <c r="T46" i="2"/>
  <c r="V46" i="2"/>
  <c r="X46" i="2"/>
  <c r="H47" i="2"/>
  <c r="J47" i="2"/>
  <c r="L47" i="2"/>
  <c r="N47" i="2"/>
  <c r="P47" i="2"/>
  <c r="R47" i="2"/>
  <c r="T47" i="2"/>
  <c r="V47" i="2"/>
  <c r="X47" i="2"/>
  <c r="H48" i="2"/>
  <c r="J48" i="2"/>
  <c r="L48" i="2"/>
  <c r="N48" i="2"/>
  <c r="P48" i="2"/>
  <c r="R48" i="2"/>
  <c r="T48" i="2"/>
  <c r="V48" i="2"/>
  <c r="X48" i="2"/>
  <c r="H49" i="2"/>
  <c r="J49" i="2"/>
  <c r="L49" i="2"/>
  <c r="N49" i="2"/>
  <c r="P49" i="2"/>
  <c r="R49" i="2"/>
  <c r="T49" i="2"/>
  <c r="V49" i="2"/>
  <c r="X49" i="2"/>
  <c r="H50" i="2"/>
  <c r="J50" i="2"/>
  <c r="L50" i="2"/>
  <c r="N50" i="2"/>
  <c r="P50" i="2"/>
  <c r="R50" i="2"/>
  <c r="T50" i="2"/>
  <c r="V50" i="2"/>
  <c r="X50" i="2"/>
  <c r="H51" i="2"/>
  <c r="J51" i="2"/>
  <c r="L51" i="2"/>
  <c r="N51" i="2"/>
  <c r="P51" i="2"/>
  <c r="R51" i="2"/>
  <c r="T51" i="2"/>
  <c r="V51" i="2"/>
  <c r="X51" i="2"/>
  <c r="H52" i="2"/>
  <c r="J52" i="2"/>
  <c r="L52" i="2"/>
  <c r="N52" i="2"/>
  <c r="P52" i="2"/>
  <c r="R52" i="2"/>
  <c r="T52" i="2"/>
  <c r="V52" i="2"/>
  <c r="X52" i="2"/>
  <c r="H53" i="2"/>
  <c r="J53" i="2"/>
  <c r="L53" i="2"/>
  <c r="N53" i="2"/>
  <c r="P53" i="2"/>
  <c r="R53" i="2"/>
  <c r="T53" i="2"/>
  <c r="V53" i="2"/>
  <c r="X53" i="2"/>
  <c r="H54" i="2"/>
  <c r="J54" i="2"/>
  <c r="L54" i="2"/>
  <c r="N54" i="2"/>
  <c r="P54" i="2"/>
  <c r="R54" i="2"/>
  <c r="T54" i="2"/>
  <c r="V54" i="2"/>
  <c r="X54" i="2"/>
  <c r="H55" i="2"/>
  <c r="J55" i="2"/>
  <c r="L55" i="2"/>
  <c r="N55" i="2"/>
  <c r="P55" i="2"/>
  <c r="R55" i="2"/>
  <c r="T55" i="2"/>
  <c r="V55" i="2"/>
  <c r="X55" i="2"/>
  <c r="H56" i="2"/>
  <c r="J56" i="2"/>
  <c r="L56" i="2"/>
  <c r="N56" i="2"/>
  <c r="P56" i="2"/>
  <c r="R56" i="2"/>
  <c r="T56" i="2"/>
  <c r="V56" i="2"/>
  <c r="X56" i="2"/>
  <c r="H57" i="2"/>
  <c r="J57" i="2"/>
  <c r="L57" i="2"/>
  <c r="N57" i="2"/>
  <c r="P57" i="2"/>
  <c r="R57" i="2"/>
  <c r="T57" i="2"/>
  <c r="V57" i="2"/>
  <c r="X57" i="2"/>
  <c r="H58" i="2"/>
  <c r="J58" i="2"/>
  <c r="L58" i="2"/>
  <c r="N58" i="2"/>
  <c r="P58" i="2"/>
  <c r="R58" i="2"/>
  <c r="T58" i="2"/>
  <c r="V58" i="2"/>
  <c r="X58" i="2"/>
  <c r="H59" i="2"/>
  <c r="J59" i="2"/>
  <c r="L59" i="2"/>
  <c r="N59" i="2"/>
  <c r="P59" i="2"/>
  <c r="R59" i="2"/>
  <c r="T59" i="2"/>
  <c r="V59" i="2"/>
  <c r="X59" i="2"/>
  <c r="H60" i="2"/>
  <c r="J60" i="2"/>
  <c r="L60" i="2"/>
  <c r="N60" i="2"/>
  <c r="P60" i="2"/>
  <c r="R60" i="2"/>
  <c r="T60" i="2"/>
  <c r="V60" i="2"/>
  <c r="X60" i="2"/>
  <c r="H61" i="2"/>
  <c r="J61" i="2"/>
  <c r="L61" i="2"/>
  <c r="N61" i="2"/>
  <c r="P61" i="2"/>
  <c r="R61" i="2"/>
  <c r="T61" i="2"/>
  <c r="V61" i="2"/>
  <c r="X61" i="2"/>
  <c r="H62" i="2"/>
  <c r="J62" i="2"/>
  <c r="L62" i="2"/>
  <c r="N62" i="2"/>
  <c r="P62" i="2"/>
  <c r="R62" i="2"/>
  <c r="T62" i="2"/>
  <c r="V62" i="2"/>
  <c r="X62" i="2"/>
  <c r="H63" i="2"/>
  <c r="J63" i="2"/>
  <c r="L63" i="2"/>
  <c r="N63" i="2"/>
  <c r="P63" i="2"/>
  <c r="R63" i="2"/>
  <c r="T63" i="2"/>
  <c r="V63" i="2"/>
  <c r="X63" i="2"/>
  <c r="H64" i="2"/>
  <c r="J64" i="2"/>
  <c r="L64" i="2"/>
  <c r="N64" i="2"/>
  <c r="P64" i="2"/>
  <c r="R64" i="2"/>
  <c r="T64" i="2"/>
  <c r="V64" i="2"/>
  <c r="X64" i="2"/>
  <c r="H65" i="2"/>
  <c r="J65" i="2"/>
  <c r="L65" i="2"/>
  <c r="N65" i="2"/>
  <c r="P65" i="2"/>
  <c r="R65" i="2"/>
  <c r="T65" i="2"/>
  <c r="V65" i="2"/>
  <c r="X65" i="2"/>
  <c r="H66" i="2"/>
  <c r="J66" i="2"/>
  <c r="L66" i="2"/>
  <c r="N66" i="2"/>
  <c r="P66" i="2"/>
  <c r="R66" i="2"/>
  <c r="T66" i="2"/>
  <c r="V66" i="2"/>
  <c r="X66" i="2"/>
  <c r="H67" i="2"/>
  <c r="J67" i="2"/>
  <c r="L67" i="2"/>
  <c r="N67" i="2"/>
  <c r="P67" i="2"/>
  <c r="R67" i="2"/>
  <c r="T67" i="2"/>
  <c r="V67" i="2"/>
  <c r="X67" i="2"/>
  <c r="H68" i="2"/>
  <c r="J68" i="2"/>
  <c r="L68" i="2"/>
  <c r="N68" i="2"/>
  <c r="P68" i="2"/>
  <c r="R68" i="2"/>
  <c r="T68" i="2"/>
  <c r="V68" i="2"/>
  <c r="X68" i="2"/>
  <c r="H69" i="2"/>
  <c r="J69" i="2"/>
  <c r="L69" i="2"/>
  <c r="N69" i="2"/>
  <c r="P69" i="2"/>
  <c r="R69" i="2"/>
  <c r="T69" i="2"/>
  <c r="V69" i="2"/>
  <c r="X69" i="2"/>
  <c r="H70" i="2"/>
  <c r="J70" i="2"/>
  <c r="L70" i="2"/>
  <c r="N70" i="2"/>
  <c r="P70" i="2"/>
  <c r="R70" i="2"/>
  <c r="T70" i="2"/>
  <c r="V70" i="2"/>
  <c r="X70" i="2"/>
  <c r="H71" i="2"/>
  <c r="J71" i="2"/>
  <c r="L71" i="2"/>
  <c r="N71" i="2"/>
  <c r="P71" i="2"/>
  <c r="R71" i="2"/>
  <c r="T71" i="2"/>
  <c r="V71" i="2"/>
  <c r="X71" i="2"/>
  <c r="H72" i="2"/>
  <c r="J72" i="2"/>
  <c r="L72" i="2"/>
  <c r="N72" i="2"/>
  <c r="P72" i="2"/>
  <c r="R72" i="2"/>
  <c r="T72" i="2"/>
  <c r="V72" i="2"/>
  <c r="X72" i="2"/>
  <c r="H73" i="2"/>
  <c r="J73" i="2"/>
  <c r="L73" i="2"/>
  <c r="N73" i="2"/>
  <c r="P73" i="2"/>
  <c r="R73" i="2"/>
  <c r="T73" i="2"/>
  <c r="V73" i="2"/>
  <c r="X73" i="2"/>
  <c r="H74" i="2"/>
  <c r="J74" i="2"/>
  <c r="L74" i="2"/>
  <c r="N74" i="2"/>
  <c r="P74" i="2"/>
  <c r="R74" i="2"/>
  <c r="T74" i="2"/>
  <c r="V74" i="2"/>
  <c r="X74" i="2"/>
  <c r="H75" i="2"/>
  <c r="J75" i="2"/>
  <c r="L75" i="2"/>
  <c r="N75" i="2"/>
  <c r="P75" i="2"/>
  <c r="R75" i="2"/>
  <c r="T75" i="2"/>
  <c r="V75" i="2"/>
  <c r="X75" i="2"/>
  <c r="H76" i="2"/>
  <c r="J76" i="2"/>
  <c r="L76" i="2"/>
  <c r="N76" i="2"/>
  <c r="P76" i="2"/>
  <c r="R76" i="2"/>
  <c r="T76" i="2"/>
  <c r="V76" i="2"/>
  <c r="X76" i="2"/>
  <c r="H77" i="2"/>
  <c r="J77" i="2"/>
  <c r="L77" i="2"/>
  <c r="N77" i="2"/>
  <c r="P77" i="2"/>
  <c r="R77" i="2"/>
  <c r="T77" i="2"/>
  <c r="V77" i="2"/>
  <c r="X77" i="2"/>
  <c r="H78" i="2"/>
  <c r="J78" i="2"/>
  <c r="L78" i="2"/>
  <c r="N78" i="2"/>
  <c r="P78" i="2"/>
  <c r="R78" i="2"/>
  <c r="T78" i="2"/>
  <c r="V78" i="2"/>
  <c r="X78" i="2"/>
  <c r="H79" i="2"/>
  <c r="J79" i="2"/>
  <c r="L79" i="2"/>
  <c r="N79" i="2"/>
  <c r="P79" i="2"/>
  <c r="R79" i="2"/>
  <c r="T79" i="2"/>
  <c r="V79" i="2"/>
  <c r="X79" i="2"/>
  <c r="H80" i="2"/>
  <c r="J80" i="2"/>
  <c r="L80" i="2"/>
  <c r="N80" i="2"/>
  <c r="P80" i="2"/>
  <c r="R80" i="2"/>
  <c r="T80" i="2"/>
  <c r="V80" i="2"/>
  <c r="X80" i="2"/>
  <c r="H81" i="2"/>
  <c r="J81" i="2"/>
  <c r="L81" i="2"/>
  <c r="N81" i="2"/>
  <c r="P81" i="2"/>
  <c r="R81" i="2"/>
  <c r="T81" i="2"/>
  <c r="V81" i="2"/>
  <c r="X81" i="2"/>
  <c r="H82" i="2"/>
  <c r="J82" i="2"/>
  <c r="L82" i="2"/>
  <c r="N82" i="2"/>
  <c r="P82" i="2"/>
  <c r="R82" i="2"/>
  <c r="T82" i="2"/>
  <c r="V82" i="2"/>
  <c r="X82" i="2"/>
  <c r="H83" i="2"/>
  <c r="J83" i="2"/>
  <c r="L83" i="2"/>
  <c r="N83" i="2"/>
  <c r="P83" i="2"/>
  <c r="R83" i="2"/>
  <c r="T83" i="2"/>
  <c r="V83" i="2"/>
  <c r="X83" i="2"/>
  <c r="H84" i="2"/>
  <c r="J84" i="2"/>
  <c r="L84" i="2"/>
  <c r="N84" i="2"/>
  <c r="P84" i="2"/>
  <c r="R84" i="2"/>
  <c r="T84" i="2"/>
  <c r="V84" i="2"/>
  <c r="X84" i="2"/>
  <c r="H85" i="2"/>
  <c r="J85" i="2"/>
  <c r="L85" i="2"/>
  <c r="N85" i="2"/>
  <c r="P85" i="2"/>
  <c r="R85" i="2"/>
  <c r="T85" i="2"/>
  <c r="V85" i="2"/>
  <c r="X85" i="2"/>
  <c r="H86" i="2"/>
  <c r="J86" i="2"/>
  <c r="L86" i="2"/>
  <c r="N86" i="2"/>
  <c r="P86" i="2"/>
  <c r="R86" i="2"/>
  <c r="T86" i="2"/>
  <c r="V86" i="2"/>
  <c r="X86" i="2"/>
  <c r="H87" i="2"/>
  <c r="J87" i="2"/>
  <c r="L87" i="2"/>
  <c r="N87" i="2"/>
  <c r="P87" i="2"/>
  <c r="R87" i="2"/>
  <c r="T87" i="2"/>
  <c r="V87" i="2"/>
  <c r="X87" i="2"/>
  <c r="H88" i="2"/>
  <c r="J88" i="2"/>
  <c r="L88" i="2"/>
  <c r="N88" i="2"/>
  <c r="P88" i="2"/>
  <c r="R88" i="2"/>
  <c r="T88" i="2"/>
  <c r="V88" i="2"/>
  <c r="X88" i="2"/>
  <c r="H89" i="2"/>
  <c r="J89" i="2"/>
  <c r="L89" i="2"/>
  <c r="N89" i="2"/>
  <c r="P89" i="2"/>
  <c r="R89" i="2"/>
  <c r="T89" i="2"/>
  <c r="V89" i="2"/>
  <c r="X89" i="2"/>
  <c r="H90" i="2"/>
  <c r="J90" i="2"/>
  <c r="L90" i="2"/>
  <c r="N90" i="2"/>
  <c r="P90" i="2"/>
  <c r="R90" i="2"/>
  <c r="T90" i="2"/>
  <c r="V90" i="2"/>
  <c r="X90" i="2"/>
  <c r="H91" i="2"/>
  <c r="J91" i="2"/>
  <c r="L91" i="2"/>
  <c r="N91" i="2"/>
  <c r="P91" i="2"/>
  <c r="R91" i="2"/>
  <c r="T91" i="2"/>
  <c r="V91" i="2"/>
  <c r="X91" i="2"/>
  <c r="H92" i="2"/>
  <c r="J92" i="2"/>
  <c r="L92" i="2"/>
  <c r="N92" i="2"/>
  <c r="P92" i="2"/>
  <c r="R92" i="2"/>
  <c r="T92" i="2"/>
  <c r="V92" i="2"/>
  <c r="X92" i="2"/>
  <c r="H93" i="2"/>
  <c r="J93" i="2"/>
  <c r="L93" i="2"/>
  <c r="N93" i="2"/>
  <c r="P93" i="2"/>
  <c r="R93" i="2"/>
  <c r="T93" i="2"/>
  <c r="V93" i="2"/>
  <c r="X93" i="2"/>
  <c r="H94" i="2"/>
  <c r="J94" i="2"/>
  <c r="L94" i="2"/>
  <c r="N94" i="2"/>
  <c r="P94" i="2"/>
  <c r="R94" i="2"/>
  <c r="T94" i="2"/>
  <c r="V94" i="2"/>
  <c r="X94" i="2"/>
  <c r="H95" i="2"/>
  <c r="J95" i="2"/>
  <c r="L95" i="2"/>
  <c r="N95" i="2"/>
  <c r="P95" i="2"/>
  <c r="R95" i="2"/>
  <c r="T95" i="2"/>
  <c r="V95" i="2"/>
  <c r="X95" i="2"/>
  <c r="H96" i="2"/>
  <c r="J96" i="2"/>
  <c r="L96" i="2"/>
  <c r="N96" i="2"/>
  <c r="P96" i="2"/>
  <c r="R96" i="2"/>
  <c r="T96" i="2"/>
  <c r="V96" i="2"/>
  <c r="X96" i="2"/>
  <c r="H97" i="2"/>
  <c r="J97" i="2"/>
  <c r="L97" i="2"/>
  <c r="N97" i="2"/>
  <c r="P97" i="2"/>
  <c r="R97" i="2"/>
  <c r="T97" i="2"/>
  <c r="V97" i="2"/>
  <c r="X97" i="2"/>
  <c r="H98" i="2"/>
  <c r="J98" i="2"/>
  <c r="L98" i="2"/>
  <c r="N98" i="2"/>
  <c r="P98" i="2"/>
  <c r="R98" i="2"/>
  <c r="T98" i="2"/>
  <c r="V98" i="2"/>
  <c r="X98" i="2"/>
  <c r="H99" i="2"/>
  <c r="J99" i="2"/>
  <c r="L99" i="2"/>
  <c r="N99" i="2"/>
  <c r="P99" i="2"/>
  <c r="R99" i="2"/>
  <c r="T99" i="2"/>
  <c r="V99" i="2"/>
  <c r="X99" i="2"/>
  <c r="H100" i="2"/>
  <c r="J100" i="2"/>
  <c r="L100" i="2"/>
  <c r="N100" i="2"/>
  <c r="P100" i="2"/>
  <c r="R100" i="2"/>
  <c r="T100" i="2"/>
  <c r="V100" i="2"/>
  <c r="X100" i="2"/>
  <c r="H101" i="2"/>
  <c r="J101" i="2"/>
  <c r="L101" i="2"/>
  <c r="N101" i="2"/>
  <c r="P101" i="2"/>
  <c r="R101" i="2"/>
  <c r="T101" i="2"/>
  <c r="V101" i="2"/>
  <c r="X101" i="2"/>
  <c r="H102" i="2"/>
  <c r="J102" i="2"/>
  <c r="L102" i="2"/>
  <c r="N102" i="2"/>
  <c r="P102" i="2"/>
  <c r="R102" i="2"/>
  <c r="T102" i="2"/>
  <c r="V102" i="2"/>
  <c r="X102" i="2"/>
  <c r="H103" i="2"/>
  <c r="J103" i="2"/>
  <c r="L103" i="2"/>
  <c r="N103" i="2"/>
  <c r="P103" i="2"/>
  <c r="R103" i="2"/>
  <c r="T103" i="2"/>
  <c r="V103" i="2"/>
  <c r="X103" i="2"/>
  <c r="H104" i="2"/>
  <c r="J104" i="2"/>
  <c r="L104" i="2"/>
  <c r="N104" i="2"/>
  <c r="P104" i="2"/>
  <c r="R104" i="2"/>
  <c r="T104" i="2"/>
  <c r="V104" i="2"/>
  <c r="X104" i="2"/>
  <c r="H105" i="2"/>
  <c r="J105" i="2"/>
  <c r="L105" i="2"/>
  <c r="N105" i="2"/>
  <c r="P105" i="2"/>
  <c r="R105" i="2"/>
  <c r="T105" i="2"/>
  <c r="V105" i="2"/>
  <c r="X105" i="2"/>
  <c r="H106" i="2"/>
  <c r="J106" i="2"/>
  <c r="L106" i="2"/>
  <c r="N106" i="2"/>
  <c r="P106" i="2"/>
  <c r="R106" i="2"/>
  <c r="T106" i="2"/>
  <c r="V106" i="2"/>
  <c r="X106" i="2"/>
  <c r="H107" i="2"/>
  <c r="J107" i="2"/>
  <c r="L107" i="2"/>
  <c r="N107" i="2"/>
  <c r="P107" i="2"/>
  <c r="R107" i="2"/>
  <c r="T107" i="2"/>
  <c r="V107" i="2"/>
  <c r="X107" i="2"/>
  <c r="H108" i="2"/>
  <c r="J108" i="2"/>
  <c r="L108" i="2"/>
  <c r="N108" i="2"/>
  <c r="P108" i="2"/>
  <c r="R108" i="2"/>
  <c r="T108" i="2"/>
  <c r="V108" i="2"/>
  <c r="X108" i="2"/>
  <c r="H109" i="2"/>
  <c r="J109" i="2"/>
  <c r="L109" i="2"/>
  <c r="N109" i="2"/>
  <c r="P109" i="2"/>
  <c r="R109" i="2"/>
  <c r="T109" i="2"/>
  <c r="V109" i="2"/>
  <c r="X109" i="2"/>
  <c r="H110" i="2"/>
  <c r="J110" i="2"/>
  <c r="L110" i="2"/>
  <c r="N110" i="2"/>
  <c r="P110" i="2"/>
  <c r="R110" i="2"/>
  <c r="T110" i="2"/>
  <c r="V110" i="2"/>
  <c r="X110" i="2"/>
  <c r="H111" i="2"/>
  <c r="J111" i="2"/>
  <c r="L111" i="2"/>
  <c r="N111" i="2"/>
  <c r="P111" i="2"/>
  <c r="R111" i="2"/>
  <c r="T111" i="2"/>
  <c r="V111" i="2"/>
  <c r="X111" i="2"/>
  <c r="H112" i="2"/>
  <c r="J112" i="2"/>
  <c r="L112" i="2"/>
  <c r="N112" i="2"/>
  <c r="P112" i="2"/>
  <c r="R112" i="2"/>
  <c r="T112" i="2"/>
  <c r="V112" i="2"/>
  <c r="X112" i="2"/>
  <c r="H113" i="2"/>
  <c r="J113" i="2"/>
  <c r="L113" i="2"/>
  <c r="N113" i="2"/>
  <c r="P113" i="2"/>
  <c r="R113" i="2"/>
  <c r="T113" i="2"/>
  <c r="V113" i="2"/>
  <c r="X113" i="2"/>
  <c r="H114" i="2"/>
  <c r="J114" i="2"/>
  <c r="L114" i="2"/>
  <c r="N114" i="2"/>
  <c r="P114" i="2"/>
  <c r="R114" i="2"/>
  <c r="T114" i="2"/>
  <c r="V114" i="2"/>
  <c r="X114" i="2"/>
  <c r="H115" i="2"/>
  <c r="J115" i="2"/>
  <c r="L115" i="2"/>
  <c r="N115" i="2"/>
  <c r="P115" i="2"/>
  <c r="R115" i="2"/>
  <c r="T115" i="2"/>
  <c r="V115" i="2"/>
  <c r="X115" i="2"/>
  <c r="H116" i="2"/>
  <c r="J116" i="2"/>
  <c r="L116" i="2"/>
  <c r="N116" i="2"/>
  <c r="P116" i="2"/>
  <c r="R116" i="2"/>
  <c r="T116" i="2"/>
  <c r="V116" i="2"/>
  <c r="X116" i="2"/>
  <c r="H117" i="2"/>
  <c r="J117" i="2"/>
  <c r="L117" i="2"/>
  <c r="N117" i="2"/>
  <c r="P117" i="2"/>
  <c r="R117" i="2"/>
  <c r="T117" i="2"/>
  <c r="V117" i="2"/>
  <c r="X117" i="2"/>
  <c r="H118" i="2"/>
  <c r="J118" i="2"/>
  <c r="L118" i="2"/>
  <c r="N118" i="2"/>
  <c r="P118" i="2"/>
  <c r="R118" i="2"/>
  <c r="T118" i="2"/>
  <c r="V118" i="2"/>
  <c r="X118" i="2"/>
  <c r="H119" i="2"/>
  <c r="J119" i="2"/>
  <c r="L119" i="2"/>
  <c r="N119" i="2"/>
  <c r="P119" i="2"/>
  <c r="R119" i="2"/>
  <c r="T119" i="2"/>
  <c r="V119" i="2"/>
  <c r="X119" i="2"/>
  <c r="H120" i="2"/>
  <c r="J120" i="2"/>
  <c r="L120" i="2"/>
  <c r="N120" i="2"/>
  <c r="P120" i="2"/>
  <c r="R120" i="2"/>
  <c r="T120" i="2"/>
  <c r="V120" i="2"/>
  <c r="X120" i="2"/>
  <c r="H121" i="2"/>
  <c r="J121" i="2"/>
  <c r="L121" i="2"/>
  <c r="N121" i="2"/>
  <c r="P121" i="2"/>
  <c r="R121" i="2"/>
  <c r="T121" i="2"/>
  <c r="V121" i="2"/>
  <c r="X121" i="2"/>
  <c r="H122" i="2"/>
  <c r="J122" i="2"/>
  <c r="L122" i="2"/>
  <c r="N122" i="2"/>
  <c r="P122" i="2"/>
  <c r="R122" i="2"/>
  <c r="T122" i="2"/>
  <c r="V122" i="2"/>
  <c r="X122" i="2"/>
  <c r="H123" i="2"/>
  <c r="J123" i="2"/>
  <c r="L123" i="2"/>
  <c r="N123" i="2"/>
  <c r="P123" i="2"/>
  <c r="R123" i="2"/>
  <c r="T123" i="2"/>
  <c r="V123" i="2"/>
  <c r="X123" i="2"/>
  <c r="H124" i="2"/>
  <c r="J124" i="2"/>
  <c r="L124" i="2"/>
  <c r="N124" i="2"/>
  <c r="P124" i="2"/>
  <c r="R124" i="2"/>
  <c r="T124" i="2"/>
  <c r="V124" i="2"/>
  <c r="X124" i="2"/>
  <c r="H125" i="2"/>
  <c r="J125" i="2"/>
  <c r="L125" i="2"/>
  <c r="N125" i="2"/>
  <c r="P125" i="2"/>
  <c r="R125" i="2"/>
  <c r="T125" i="2"/>
  <c r="V125" i="2"/>
  <c r="X125" i="2"/>
  <c r="H126" i="2"/>
  <c r="J126" i="2"/>
  <c r="L126" i="2"/>
  <c r="N126" i="2"/>
  <c r="P126" i="2"/>
  <c r="R126" i="2"/>
  <c r="T126" i="2"/>
  <c r="V126" i="2"/>
  <c r="X126" i="2"/>
  <c r="H127" i="2"/>
  <c r="J127" i="2"/>
  <c r="L127" i="2"/>
  <c r="N127" i="2"/>
  <c r="P127" i="2"/>
  <c r="R127" i="2"/>
  <c r="T127" i="2"/>
  <c r="V127" i="2"/>
  <c r="X127" i="2"/>
  <c r="H128" i="2"/>
  <c r="J128" i="2"/>
  <c r="L128" i="2"/>
  <c r="N128" i="2"/>
  <c r="P128" i="2"/>
  <c r="R128" i="2"/>
  <c r="T128" i="2"/>
  <c r="V128" i="2"/>
  <c r="X128" i="2"/>
  <c r="H129" i="2"/>
  <c r="J129" i="2"/>
  <c r="L129" i="2"/>
  <c r="N129" i="2"/>
  <c r="P129" i="2"/>
  <c r="R129" i="2"/>
  <c r="T129" i="2"/>
  <c r="V129" i="2"/>
  <c r="X129" i="2"/>
  <c r="H130" i="2"/>
  <c r="J130" i="2"/>
  <c r="L130" i="2"/>
  <c r="N130" i="2"/>
  <c r="P130" i="2"/>
  <c r="R130" i="2"/>
  <c r="T130" i="2"/>
  <c r="V130" i="2"/>
  <c r="X130" i="2"/>
  <c r="H131" i="2"/>
  <c r="J131" i="2"/>
  <c r="L131" i="2"/>
  <c r="N131" i="2"/>
  <c r="P131" i="2"/>
  <c r="R131" i="2"/>
  <c r="T131" i="2"/>
  <c r="V131" i="2"/>
  <c r="X131" i="2"/>
  <c r="H132" i="2"/>
  <c r="J132" i="2"/>
  <c r="L132" i="2"/>
  <c r="N132" i="2"/>
  <c r="P132" i="2"/>
  <c r="R132" i="2"/>
  <c r="T132" i="2"/>
  <c r="V132" i="2"/>
  <c r="X132" i="2"/>
  <c r="H133" i="2"/>
  <c r="J133" i="2"/>
  <c r="L133" i="2"/>
  <c r="N133" i="2"/>
  <c r="P133" i="2"/>
  <c r="R133" i="2"/>
  <c r="T133" i="2"/>
  <c r="V133" i="2"/>
  <c r="X133" i="2"/>
  <c r="H134" i="2"/>
  <c r="J134" i="2"/>
  <c r="L134" i="2"/>
  <c r="N134" i="2"/>
  <c r="P134" i="2"/>
  <c r="R134" i="2"/>
  <c r="T134" i="2"/>
  <c r="V134" i="2"/>
  <c r="X134" i="2"/>
  <c r="H135" i="2"/>
  <c r="J135" i="2"/>
  <c r="L135" i="2"/>
  <c r="N135" i="2"/>
  <c r="P135" i="2"/>
  <c r="R135" i="2"/>
  <c r="T135" i="2"/>
  <c r="V135" i="2"/>
  <c r="X135" i="2"/>
  <c r="H136" i="2"/>
  <c r="J136" i="2"/>
  <c r="L136" i="2"/>
  <c r="N136" i="2"/>
  <c r="P136" i="2"/>
  <c r="R136" i="2"/>
  <c r="T136" i="2"/>
  <c r="V136" i="2"/>
  <c r="X136" i="2"/>
  <c r="H137" i="2"/>
  <c r="J137" i="2"/>
  <c r="L137" i="2"/>
  <c r="N137" i="2"/>
  <c r="P137" i="2"/>
  <c r="R137" i="2"/>
  <c r="T137" i="2"/>
  <c r="V137" i="2"/>
  <c r="X137" i="2"/>
  <c r="H138" i="2"/>
  <c r="J138" i="2"/>
  <c r="L138" i="2"/>
  <c r="N138" i="2"/>
  <c r="P138" i="2"/>
  <c r="R138" i="2"/>
  <c r="T138" i="2"/>
  <c r="V138" i="2"/>
  <c r="X138" i="2"/>
  <c r="H139" i="2"/>
  <c r="J139" i="2"/>
  <c r="L139" i="2"/>
  <c r="N139" i="2"/>
  <c r="P139" i="2"/>
  <c r="R139" i="2"/>
  <c r="T139" i="2"/>
  <c r="V139" i="2"/>
  <c r="X139" i="2"/>
  <c r="H140" i="2"/>
  <c r="J140" i="2"/>
  <c r="L140" i="2"/>
  <c r="N140" i="2"/>
  <c r="P140" i="2"/>
  <c r="R140" i="2"/>
  <c r="T140" i="2"/>
  <c r="V140" i="2"/>
  <c r="X140" i="2"/>
  <c r="H141" i="2"/>
  <c r="J141" i="2"/>
  <c r="L141" i="2"/>
  <c r="N141" i="2"/>
  <c r="P141" i="2"/>
  <c r="R141" i="2"/>
  <c r="T141" i="2"/>
  <c r="V141" i="2"/>
  <c r="X141" i="2"/>
  <c r="H142" i="2"/>
  <c r="J142" i="2"/>
  <c r="L142" i="2"/>
  <c r="N142" i="2"/>
  <c r="P142" i="2"/>
  <c r="R142" i="2"/>
  <c r="T142" i="2"/>
  <c r="V142" i="2"/>
  <c r="X142" i="2"/>
  <c r="H143" i="2"/>
  <c r="J143" i="2"/>
  <c r="L143" i="2"/>
  <c r="N143" i="2"/>
  <c r="P143" i="2"/>
  <c r="R143" i="2"/>
  <c r="T143" i="2"/>
  <c r="V143" i="2"/>
  <c r="X143" i="2"/>
  <c r="H144" i="2"/>
  <c r="J144" i="2"/>
  <c r="L144" i="2"/>
  <c r="N144" i="2"/>
  <c r="P144" i="2"/>
  <c r="R144" i="2"/>
  <c r="T144" i="2"/>
  <c r="V144" i="2"/>
  <c r="X144" i="2"/>
  <c r="H145" i="2"/>
  <c r="J145" i="2"/>
  <c r="L145" i="2"/>
  <c r="N145" i="2"/>
  <c r="P145" i="2"/>
  <c r="R145" i="2"/>
  <c r="T145" i="2"/>
  <c r="V145" i="2"/>
  <c r="X145" i="2"/>
  <c r="H146" i="2"/>
  <c r="J146" i="2"/>
  <c r="L146" i="2"/>
  <c r="N146" i="2"/>
  <c r="P146" i="2"/>
  <c r="R146" i="2"/>
  <c r="T146" i="2"/>
  <c r="V146" i="2"/>
  <c r="X146" i="2"/>
  <c r="H147" i="2"/>
  <c r="J147" i="2"/>
  <c r="L147" i="2"/>
  <c r="N147" i="2"/>
  <c r="P147" i="2"/>
  <c r="R147" i="2"/>
  <c r="T147" i="2"/>
  <c r="V147" i="2"/>
  <c r="X147" i="2"/>
  <c r="H148" i="2"/>
  <c r="J148" i="2"/>
  <c r="L148" i="2"/>
  <c r="N148" i="2"/>
  <c r="P148" i="2"/>
  <c r="R148" i="2"/>
  <c r="T148" i="2"/>
  <c r="V148" i="2"/>
  <c r="X148" i="2"/>
  <c r="H149" i="2"/>
  <c r="J149" i="2"/>
  <c r="L149" i="2"/>
  <c r="N149" i="2"/>
  <c r="P149" i="2"/>
  <c r="R149" i="2"/>
  <c r="T149" i="2"/>
  <c r="V149" i="2"/>
  <c r="X149" i="2"/>
  <c r="H150" i="2"/>
  <c r="J150" i="2"/>
  <c r="L150" i="2"/>
  <c r="N150" i="2"/>
  <c r="P150" i="2"/>
  <c r="R150" i="2"/>
  <c r="T150" i="2"/>
  <c r="V150" i="2"/>
  <c r="X150" i="2"/>
  <c r="H151" i="2"/>
  <c r="J151" i="2"/>
  <c r="L151" i="2"/>
  <c r="N151" i="2"/>
  <c r="P151" i="2"/>
  <c r="R151" i="2"/>
  <c r="T151" i="2"/>
  <c r="V151" i="2"/>
  <c r="X151" i="2"/>
  <c r="H152" i="2"/>
  <c r="J152" i="2"/>
  <c r="L152" i="2"/>
  <c r="N152" i="2"/>
  <c r="P152" i="2"/>
  <c r="R152" i="2"/>
  <c r="T152" i="2"/>
  <c r="V152" i="2"/>
  <c r="X152" i="2"/>
  <c r="H153" i="2"/>
  <c r="J153" i="2"/>
  <c r="L153" i="2"/>
  <c r="N153" i="2"/>
  <c r="P153" i="2"/>
  <c r="R153" i="2"/>
  <c r="T153" i="2"/>
  <c r="V153" i="2"/>
  <c r="X153" i="2"/>
  <c r="H154" i="2"/>
  <c r="J154" i="2"/>
  <c r="L154" i="2"/>
  <c r="N154" i="2"/>
  <c r="P154" i="2"/>
  <c r="R154" i="2"/>
  <c r="T154" i="2"/>
  <c r="V154" i="2"/>
  <c r="X154" i="2"/>
  <c r="H155" i="2"/>
  <c r="J155" i="2"/>
  <c r="L155" i="2"/>
  <c r="N155" i="2"/>
  <c r="P155" i="2"/>
  <c r="R155" i="2"/>
  <c r="T155" i="2"/>
  <c r="V155" i="2"/>
  <c r="X155" i="2"/>
  <c r="H156" i="2"/>
  <c r="J156" i="2"/>
  <c r="L156" i="2"/>
  <c r="N156" i="2"/>
  <c r="P156" i="2"/>
  <c r="R156" i="2"/>
  <c r="T156" i="2"/>
  <c r="V156" i="2"/>
  <c r="X156" i="2"/>
  <c r="H157" i="2"/>
  <c r="J157" i="2"/>
  <c r="L157" i="2"/>
  <c r="N157" i="2"/>
  <c r="P157" i="2"/>
  <c r="R157" i="2"/>
  <c r="T157" i="2"/>
  <c r="V157" i="2"/>
  <c r="X157" i="2"/>
  <c r="H158" i="2"/>
  <c r="J158" i="2"/>
  <c r="L158" i="2"/>
  <c r="N158" i="2"/>
  <c r="P158" i="2"/>
  <c r="R158" i="2"/>
  <c r="T158" i="2"/>
  <c r="V158" i="2"/>
  <c r="X158" i="2"/>
  <c r="H159" i="2"/>
  <c r="J159" i="2"/>
  <c r="L159" i="2"/>
  <c r="N159" i="2"/>
  <c r="P159" i="2"/>
  <c r="R159" i="2"/>
  <c r="T159" i="2"/>
  <c r="V159" i="2"/>
  <c r="X159" i="2"/>
  <c r="H160" i="2"/>
  <c r="J160" i="2"/>
  <c r="L160" i="2"/>
  <c r="N160" i="2"/>
  <c r="P160" i="2"/>
  <c r="R160" i="2"/>
  <c r="T160" i="2"/>
  <c r="V160" i="2"/>
  <c r="X160" i="2"/>
  <c r="H161" i="2"/>
  <c r="J161" i="2"/>
  <c r="L161" i="2"/>
  <c r="N161" i="2"/>
  <c r="P161" i="2"/>
  <c r="R161" i="2"/>
  <c r="T161" i="2"/>
  <c r="V161" i="2"/>
  <c r="X161" i="2"/>
  <c r="H162" i="2"/>
  <c r="J162" i="2"/>
  <c r="L162" i="2"/>
  <c r="N162" i="2"/>
  <c r="P162" i="2"/>
  <c r="R162" i="2"/>
  <c r="T162" i="2"/>
  <c r="V162" i="2"/>
  <c r="X162" i="2"/>
  <c r="H163" i="2"/>
  <c r="J163" i="2"/>
  <c r="L163" i="2"/>
  <c r="N163" i="2"/>
  <c r="P163" i="2"/>
  <c r="R163" i="2"/>
  <c r="T163" i="2"/>
  <c r="V163" i="2"/>
  <c r="X163" i="2"/>
  <c r="H164" i="2"/>
  <c r="J164" i="2"/>
  <c r="L164" i="2"/>
  <c r="N164" i="2"/>
  <c r="P164" i="2"/>
  <c r="R164" i="2"/>
  <c r="T164" i="2"/>
  <c r="V164" i="2"/>
  <c r="X164" i="2"/>
  <c r="H165" i="2"/>
  <c r="J165" i="2"/>
  <c r="L165" i="2"/>
  <c r="N165" i="2"/>
  <c r="P165" i="2"/>
  <c r="R165" i="2"/>
  <c r="T165" i="2"/>
  <c r="V165" i="2"/>
  <c r="X165" i="2"/>
  <c r="H166" i="2"/>
  <c r="J166" i="2"/>
  <c r="L166" i="2"/>
  <c r="N166" i="2"/>
  <c r="P166" i="2"/>
  <c r="R166" i="2"/>
  <c r="T166" i="2"/>
  <c r="V166" i="2"/>
  <c r="X166" i="2"/>
  <c r="H167" i="2"/>
  <c r="J167" i="2"/>
  <c r="L167" i="2"/>
  <c r="N167" i="2"/>
  <c r="P167" i="2"/>
  <c r="R167" i="2"/>
  <c r="T167" i="2"/>
  <c r="V167" i="2"/>
  <c r="X167" i="2"/>
  <c r="H168" i="2"/>
  <c r="J168" i="2"/>
  <c r="L168" i="2"/>
  <c r="N168" i="2"/>
  <c r="P168" i="2"/>
  <c r="R168" i="2"/>
  <c r="T168" i="2"/>
  <c r="V168" i="2"/>
  <c r="X168" i="2"/>
  <c r="H169" i="2"/>
  <c r="J169" i="2"/>
  <c r="L169" i="2"/>
  <c r="N169" i="2"/>
  <c r="P169" i="2"/>
  <c r="R169" i="2"/>
  <c r="T169" i="2"/>
  <c r="V169" i="2"/>
  <c r="X169" i="2"/>
  <c r="H170" i="2"/>
  <c r="J170" i="2"/>
  <c r="L170" i="2"/>
  <c r="N170" i="2"/>
  <c r="P170" i="2"/>
  <c r="R170" i="2"/>
  <c r="T170" i="2"/>
  <c r="V170" i="2"/>
  <c r="X170" i="2"/>
  <c r="H171" i="2"/>
  <c r="J171" i="2"/>
  <c r="L171" i="2"/>
  <c r="N171" i="2"/>
  <c r="P171" i="2"/>
  <c r="R171" i="2"/>
  <c r="T171" i="2"/>
  <c r="V171" i="2"/>
  <c r="X171" i="2"/>
  <c r="H172" i="2"/>
  <c r="J172" i="2"/>
  <c r="L172" i="2"/>
  <c r="N172" i="2"/>
  <c r="P172" i="2"/>
  <c r="R172" i="2"/>
  <c r="T172" i="2"/>
  <c r="V172" i="2"/>
  <c r="X172" i="2"/>
  <c r="H173" i="2"/>
  <c r="J173" i="2"/>
  <c r="L173" i="2"/>
  <c r="N173" i="2"/>
  <c r="P173" i="2"/>
  <c r="R173" i="2"/>
  <c r="T173" i="2"/>
  <c r="V173" i="2"/>
  <c r="X173" i="2"/>
  <c r="H174" i="2"/>
  <c r="J174" i="2"/>
  <c r="L174" i="2"/>
  <c r="N174" i="2"/>
  <c r="P174" i="2"/>
  <c r="R174" i="2"/>
  <c r="T174" i="2"/>
  <c r="V174" i="2"/>
  <c r="X174" i="2"/>
  <c r="H175" i="2"/>
  <c r="J175" i="2"/>
  <c r="L175" i="2"/>
  <c r="N175" i="2"/>
  <c r="P175" i="2"/>
  <c r="R175" i="2"/>
  <c r="T175" i="2"/>
  <c r="V175" i="2"/>
  <c r="X175" i="2"/>
  <c r="H176" i="2"/>
  <c r="J176" i="2"/>
  <c r="L176" i="2"/>
  <c r="N176" i="2"/>
  <c r="P176" i="2"/>
  <c r="R176" i="2"/>
  <c r="T176" i="2"/>
  <c r="V176" i="2"/>
  <c r="X176" i="2"/>
  <c r="H177" i="2"/>
  <c r="J177" i="2"/>
  <c r="L177" i="2"/>
  <c r="N177" i="2"/>
  <c r="P177" i="2"/>
  <c r="R177" i="2"/>
  <c r="T177" i="2"/>
  <c r="V177" i="2"/>
  <c r="X177" i="2"/>
  <c r="H178" i="2"/>
  <c r="J178" i="2"/>
  <c r="L178" i="2"/>
  <c r="N178" i="2"/>
  <c r="P178" i="2"/>
  <c r="R178" i="2"/>
  <c r="T178" i="2"/>
  <c r="V178" i="2"/>
  <c r="X178" i="2"/>
  <c r="H179" i="2"/>
  <c r="J179" i="2"/>
  <c r="L179" i="2"/>
  <c r="N179" i="2"/>
  <c r="P179" i="2"/>
  <c r="R179" i="2"/>
  <c r="T179" i="2"/>
  <c r="V179" i="2"/>
  <c r="X179" i="2"/>
  <c r="H180" i="2"/>
  <c r="J180" i="2"/>
  <c r="L180" i="2"/>
  <c r="N180" i="2"/>
  <c r="P180" i="2"/>
  <c r="R180" i="2"/>
  <c r="T180" i="2"/>
  <c r="V180" i="2"/>
  <c r="X180" i="2"/>
  <c r="H181" i="2"/>
  <c r="J181" i="2"/>
  <c r="L181" i="2"/>
  <c r="N181" i="2"/>
  <c r="P181" i="2"/>
  <c r="R181" i="2"/>
  <c r="T181" i="2"/>
  <c r="V181" i="2"/>
  <c r="X181" i="2"/>
  <c r="H182" i="2"/>
  <c r="J182" i="2"/>
  <c r="L182" i="2"/>
  <c r="N182" i="2"/>
  <c r="P182" i="2"/>
  <c r="R182" i="2"/>
  <c r="T182" i="2"/>
  <c r="V182" i="2"/>
  <c r="X182" i="2"/>
  <c r="H183" i="2"/>
  <c r="J183" i="2"/>
  <c r="L183" i="2"/>
  <c r="N183" i="2"/>
  <c r="P183" i="2"/>
  <c r="R183" i="2"/>
  <c r="T183" i="2"/>
  <c r="V183" i="2"/>
  <c r="X183" i="2"/>
  <c r="H184" i="2"/>
  <c r="J184" i="2"/>
  <c r="L184" i="2"/>
  <c r="N184" i="2"/>
  <c r="P184" i="2"/>
  <c r="R184" i="2"/>
  <c r="T184" i="2"/>
  <c r="V184" i="2"/>
  <c r="X184" i="2"/>
  <c r="H185" i="2"/>
  <c r="J185" i="2"/>
  <c r="L185" i="2"/>
  <c r="N185" i="2"/>
  <c r="P185" i="2"/>
  <c r="R185" i="2"/>
  <c r="T185" i="2"/>
  <c r="V185" i="2"/>
  <c r="X185" i="2"/>
  <c r="H186" i="2"/>
  <c r="J186" i="2"/>
  <c r="L186" i="2"/>
  <c r="N186" i="2"/>
  <c r="P186" i="2"/>
  <c r="R186" i="2"/>
  <c r="T186" i="2"/>
  <c r="V186" i="2"/>
  <c r="X186" i="2"/>
  <c r="H187" i="2"/>
  <c r="J187" i="2"/>
  <c r="L187" i="2"/>
  <c r="N187" i="2"/>
  <c r="P187" i="2"/>
  <c r="R187" i="2"/>
  <c r="T187" i="2"/>
  <c r="V187" i="2"/>
  <c r="X187" i="2"/>
  <c r="H188" i="2"/>
  <c r="J188" i="2"/>
  <c r="L188" i="2"/>
  <c r="N188" i="2"/>
  <c r="P188" i="2"/>
  <c r="R188" i="2"/>
  <c r="T188" i="2"/>
  <c r="V188" i="2"/>
  <c r="X188" i="2"/>
  <c r="H189" i="2"/>
  <c r="J189" i="2"/>
  <c r="L189" i="2"/>
  <c r="N189" i="2"/>
  <c r="P189" i="2"/>
  <c r="R189" i="2"/>
  <c r="T189" i="2"/>
  <c r="V189" i="2"/>
  <c r="X189" i="2"/>
  <c r="H190" i="2"/>
  <c r="J190" i="2"/>
  <c r="L190" i="2"/>
  <c r="N190" i="2"/>
  <c r="P190" i="2"/>
  <c r="R190" i="2"/>
  <c r="T190" i="2"/>
  <c r="V190" i="2"/>
  <c r="X190" i="2"/>
  <c r="H191" i="2"/>
  <c r="J191" i="2"/>
  <c r="L191" i="2"/>
  <c r="N191" i="2"/>
  <c r="P191" i="2"/>
  <c r="R191" i="2"/>
  <c r="T191" i="2"/>
  <c r="V191" i="2"/>
  <c r="X191" i="2"/>
  <c r="H192" i="2"/>
  <c r="J192" i="2"/>
  <c r="L192" i="2"/>
  <c r="N192" i="2"/>
  <c r="P192" i="2"/>
  <c r="R192" i="2"/>
  <c r="T192" i="2"/>
  <c r="V192" i="2"/>
  <c r="X192" i="2"/>
  <c r="H193" i="2"/>
  <c r="J193" i="2"/>
  <c r="L193" i="2"/>
  <c r="N193" i="2"/>
  <c r="P193" i="2"/>
  <c r="R193" i="2"/>
  <c r="T193" i="2"/>
  <c r="V193" i="2"/>
  <c r="X193" i="2"/>
  <c r="H194" i="2"/>
  <c r="J194" i="2"/>
  <c r="L194" i="2"/>
  <c r="N194" i="2"/>
  <c r="P194" i="2"/>
  <c r="R194" i="2"/>
  <c r="T194" i="2"/>
  <c r="V194" i="2"/>
  <c r="X194" i="2"/>
  <c r="H195" i="2"/>
  <c r="J195" i="2"/>
  <c r="L195" i="2"/>
  <c r="N195" i="2"/>
  <c r="P195" i="2"/>
  <c r="R195" i="2"/>
  <c r="T195" i="2"/>
  <c r="V195" i="2"/>
  <c r="X195" i="2"/>
  <c r="H196" i="2"/>
  <c r="J196" i="2"/>
  <c r="L196" i="2"/>
  <c r="N196" i="2"/>
  <c r="P196" i="2"/>
  <c r="R196" i="2"/>
  <c r="T196" i="2"/>
  <c r="V196" i="2"/>
  <c r="X196" i="2"/>
  <c r="H197" i="2"/>
  <c r="J197" i="2"/>
  <c r="L197" i="2"/>
  <c r="N197" i="2"/>
  <c r="P197" i="2"/>
  <c r="R197" i="2"/>
  <c r="T197" i="2"/>
  <c r="V197" i="2"/>
  <c r="X197" i="2"/>
  <c r="H198" i="2"/>
  <c r="J198" i="2"/>
  <c r="L198" i="2"/>
  <c r="N198" i="2"/>
  <c r="P198" i="2"/>
  <c r="R198" i="2"/>
  <c r="T198" i="2"/>
  <c r="V198" i="2"/>
  <c r="X198" i="2"/>
  <c r="H199" i="2"/>
  <c r="J199" i="2"/>
  <c r="L199" i="2"/>
  <c r="N199" i="2"/>
  <c r="P199" i="2"/>
  <c r="R199" i="2"/>
  <c r="T199" i="2"/>
  <c r="V199" i="2"/>
  <c r="X199" i="2"/>
  <c r="H200" i="2"/>
  <c r="J200" i="2"/>
  <c r="L200" i="2"/>
  <c r="N200" i="2"/>
  <c r="P200" i="2"/>
  <c r="R200" i="2"/>
  <c r="T200" i="2"/>
  <c r="V200" i="2"/>
  <c r="X200" i="2"/>
  <c r="H201" i="2"/>
  <c r="J201" i="2"/>
  <c r="L201" i="2"/>
  <c r="N201" i="2"/>
  <c r="P201" i="2"/>
  <c r="R201" i="2"/>
  <c r="T201" i="2"/>
  <c r="V201" i="2"/>
  <c r="X201" i="2"/>
  <c r="H202" i="2"/>
  <c r="J202" i="2"/>
  <c r="L202" i="2"/>
  <c r="N202" i="2"/>
  <c r="P202" i="2"/>
  <c r="R202" i="2"/>
  <c r="T202" i="2"/>
  <c r="V202" i="2"/>
  <c r="X202" i="2"/>
  <c r="H203" i="2"/>
  <c r="J203" i="2"/>
  <c r="L203" i="2"/>
  <c r="N203" i="2"/>
  <c r="P203" i="2"/>
  <c r="R203" i="2"/>
  <c r="T203" i="2"/>
  <c r="V203" i="2"/>
  <c r="X203" i="2"/>
  <c r="H204" i="2"/>
  <c r="J204" i="2"/>
  <c r="L204" i="2"/>
  <c r="N204" i="2"/>
  <c r="P204" i="2"/>
  <c r="R204" i="2"/>
  <c r="T204" i="2"/>
  <c r="V204" i="2"/>
  <c r="X204" i="2"/>
  <c r="H205" i="2"/>
  <c r="J205" i="2"/>
  <c r="L205" i="2"/>
  <c r="N205" i="2"/>
  <c r="P205" i="2"/>
  <c r="R205" i="2"/>
  <c r="T205" i="2"/>
  <c r="V205" i="2"/>
  <c r="X205" i="2"/>
  <c r="H206" i="2"/>
  <c r="J206" i="2"/>
  <c r="L206" i="2"/>
  <c r="N206" i="2"/>
  <c r="P206" i="2"/>
  <c r="R206" i="2"/>
  <c r="T206" i="2"/>
  <c r="V206" i="2"/>
  <c r="X206" i="2"/>
  <c r="H207" i="2"/>
  <c r="J207" i="2"/>
  <c r="L207" i="2"/>
  <c r="N207" i="2"/>
  <c r="P207" i="2"/>
  <c r="R207" i="2"/>
  <c r="T207" i="2"/>
  <c r="V207" i="2"/>
  <c r="X207" i="2"/>
  <c r="H208" i="2"/>
  <c r="J208" i="2"/>
  <c r="L208" i="2"/>
  <c r="N208" i="2"/>
  <c r="P208" i="2"/>
  <c r="R208" i="2"/>
  <c r="T208" i="2"/>
  <c r="V208" i="2"/>
  <c r="X208" i="2"/>
  <c r="H209" i="2"/>
  <c r="J209" i="2"/>
  <c r="L209" i="2"/>
  <c r="N209" i="2"/>
  <c r="P209" i="2"/>
  <c r="R209" i="2"/>
  <c r="T209" i="2"/>
  <c r="V209" i="2"/>
  <c r="X209" i="2"/>
  <c r="H210" i="2"/>
  <c r="J210" i="2"/>
  <c r="L210" i="2"/>
  <c r="N210" i="2"/>
  <c r="P210" i="2"/>
  <c r="R210" i="2"/>
  <c r="T210" i="2"/>
  <c r="V210" i="2"/>
  <c r="X210" i="2"/>
  <c r="H211" i="2"/>
  <c r="J211" i="2"/>
  <c r="L211" i="2"/>
  <c r="N211" i="2"/>
  <c r="P211" i="2"/>
  <c r="R211" i="2"/>
  <c r="T211" i="2"/>
  <c r="V211" i="2"/>
  <c r="X211" i="2"/>
  <c r="H212" i="2"/>
  <c r="J212" i="2"/>
  <c r="L212" i="2"/>
  <c r="N212" i="2"/>
  <c r="P212" i="2"/>
  <c r="R212" i="2"/>
  <c r="T212" i="2"/>
  <c r="V212" i="2"/>
  <c r="X212" i="2"/>
  <c r="H213" i="2"/>
  <c r="J213" i="2"/>
  <c r="L213" i="2"/>
  <c r="N213" i="2"/>
  <c r="P213" i="2"/>
  <c r="R213" i="2"/>
  <c r="T213" i="2"/>
  <c r="V213" i="2"/>
  <c r="X213" i="2"/>
  <c r="H214" i="2"/>
  <c r="J214" i="2"/>
  <c r="L214" i="2"/>
  <c r="N214" i="2"/>
  <c r="P214" i="2"/>
  <c r="R214" i="2"/>
  <c r="T214" i="2"/>
  <c r="V214" i="2"/>
  <c r="X214" i="2"/>
  <c r="H215" i="2"/>
  <c r="J215" i="2"/>
  <c r="L215" i="2"/>
  <c r="N215" i="2"/>
  <c r="P215" i="2"/>
  <c r="R215" i="2"/>
  <c r="T215" i="2"/>
  <c r="V215" i="2"/>
  <c r="X215" i="2"/>
  <c r="H216" i="2"/>
  <c r="J216" i="2"/>
  <c r="L216" i="2"/>
  <c r="N216" i="2"/>
  <c r="P216" i="2"/>
  <c r="R216" i="2"/>
  <c r="T216" i="2"/>
  <c r="V216" i="2"/>
  <c r="X216" i="2"/>
  <c r="H217" i="2"/>
  <c r="J217" i="2"/>
  <c r="L217" i="2"/>
  <c r="N217" i="2"/>
  <c r="P217" i="2"/>
  <c r="R217" i="2"/>
  <c r="T217" i="2"/>
  <c r="V217" i="2"/>
  <c r="X217" i="2"/>
  <c r="H218" i="2"/>
  <c r="J218" i="2"/>
  <c r="L218" i="2"/>
  <c r="N218" i="2"/>
  <c r="P218" i="2"/>
  <c r="R218" i="2"/>
  <c r="T218" i="2"/>
  <c r="V218" i="2"/>
  <c r="X218" i="2"/>
  <c r="X3" i="2"/>
  <c r="V3" i="2"/>
  <c r="T3" i="2"/>
  <c r="R3" i="2"/>
  <c r="P3" i="2"/>
  <c r="L3" i="2"/>
  <c r="N3" i="2"/>
  <c r="J3" i="2"/>
  <c r="H3" i="2"/>
  <c r="F10" i="2"/>
  <c r="D20" i="2"/>
  <c r="D21" i="2"/>
  <c r="D27" i="2"/>
  <c r="D33" i="2"/>
  <c r="D15" i="2"/>
  <c r="F3" i="2"/>
  <c r="A2" i="1"/>
  <c r="B2" i="1"/>
  <c r="C2" i="1"/>
  <c r="D2" i="1"/>
  <c r="E2" i="1"/>
  <c r="F2" i="1"/>
  <c r="G2" i="1"/>
  <c r="H2" i="1"/>
  <c r="I2" i="1"/>
  <c r="J2" i="1"/>
  <c r="K2" i="1"/>
  <c r="L2" i="1"/>
  <c r="M2" i="1"/>
  <c r="N2" i="1"/>
  <c r="A3" i="1"/>
  <c r="B3" i="1"/>
  <c r="C3" i="1"/>
  <c r="D3" i="1"/>
  <c r="E3" i="1"/>
  <c r="F3" i="1"/>
  <c r="G3" i="1"/>
  <c r="H3" i="1"/>
  <c r="I3" i="1"/>
  <c r="J3" i="1"/>
  <c r="K3" i="1"/>
  <c r="L3" i="1"/>
  <c r="M3" i="1"/>
  <c r="N3" i="1"/>
  <c r="A4" i="1"/>
  <c r="B4" i="1"/>
  <c r="C4" i="1"/>
  <c r="D4" i="1"/>
  <c r="E4" i="1"/>
  <c r="F4" i="1"/>
  <c r="G4" i="1"/>
  <c r="H4" i="1"/>
  <c r="I4" i="1"/>
  <c r="J4" i="1"/>
  <c r="K4" i="1"/>
  <c r="L4" i="1"/>
  <c r="M4" i="1"/>
  <c r="N4" i="1"/>
  <c r="A5" i="1"/>
  <c r="B5" i="1"/>
  <c r="C5" i="1"/>
  <c r="D5" i="1"/>
  <c r="E5" i="1"/>
  <c r="F5" i="1"/>
  <c r="G5" i="1"/>
  <c r="H5" i="1"/>
  <c r="I5" i="1"/>
  <c r="J5" i="1"/>
  <c r="K5" i="1"/>
  <c r="L5" i="1"/>
  <c r="M5" i="1"/>
  <c r="N5" i="1"/>
  <c r="A6" i="1"/>
  <c r="B6" i="1"/>
  <c r="C6" i="1"/>
  <c r="D6" i="1"/>
  <c r="E6" i="1"/>
  <c r="F6" i="1"/>
  <c r="G6" i="1"/>
  <c r="H6" i="1"/>
  <c r="I6" i="1"/>
  <c r="J6" i="1"/>
  <c r="K6" i="1"/>
  <c r="L6" i="1"/>
  <c r="M6" i="1"/>
  <c r="N6" i="1"/>
  <c r="A7" i="1"/>
  <c r="B7" i="1"/>
  <c r="C7" i="1"/>
  <c r="D7" i="1"/>
  <c r="E7" i="1"/>
  <c r="F7" i="1"/>
  <c r="G7" i="1"/>
  <c r="H7" i="1"/>
  <c r="I7" i="1"/>
  <c r="J7" i="1"/>
  <c r="K7" i="1"/>
  <c r="L7" i="1"/>
  <c r="M7" i="1"/>
  <c r="N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BL1" i="1"/>
  <c r="BM1" i="1"/>
  <c r="BN1" i="1"/>
  <c r="BO1" i="1"/>
  <c r="BP1" i="1"/>
  <c r="BQ1" i="1"/>
  <c r="BR1" i="1"/>
  <c r="BS1" i="1"/>
  <c r="BT1" i="1"/>
  <c r="BU1" i="1"/>
  <c r="BV1" i="1"/>
  <c r="BW1" i="1"/>
  <c r="BX1" i="1"/>
  <c r="BY1" i="1"/>
  <c r="BZ1" i="1"/>
  <c r="CA1" i="1"/>
  <c r="CB1" i="1"/>
  <c r="CC1" i="1"/>
  <c r="CD1" i="1"/>
  <c r="CE1" i="1"/>
  <c r="CF1" i="1"/>
  <c r="CG1" i="1"/>
  <c r="CH1" i="1"/>
  <c r="CI1" i="1"/>
  <c r="CJ1" i="1"/>
  <c r="CK1" i="1"/>
  <c r="CL1" i="1"/>
  <c r="CM1" i="1"/>
  <c r="CN1" i="1"/>
  <c r="CO1" i="1"/>
  <c r="CP1" i="1"/>
  <c r="CQ1" i="1"/>
  <c r="CR1" i="1"/>
  <c r="CS1" i="1"/>
  <c r="CT1" i="1"/>
  <c r="CU1" i="1"/>
  <c r="CV1" i="1"/>
  <c r="CW1" i="1"/>
  <c r="CX1" i="1"/>
  <c r="CY1" i="1"/>
  <c r="CZ1" i="1"/>
  <c r="DA1" i="1"/>
  <c r="DB1" i="1"/>
  <c r="DC1" i="1"/>
  <c r="DD1" i="1"/>
  <c r="DE1" i="1"/>
  <c r="DF1" i="1"/>
  <c r="DG1" i="1"/>
  <c r="DH1" i="1"/>
  <c r="DI1" i="1"/>
  <c r="DJ1" i="1"/>
  <c r="B22" i="1"/>
  <c r="B1" i="1"/>
  <c r="C1" i="1"/>
  <c r="D1" i="1"/>
  <c r="E1" i="1"/>
  <c r="F1" i="1"/>
  <c r="G1" i="1"/>
  <c r="H1" i="1"/>
  <c r="I1" i="1"/>
  <c r="J1" i="1"/>
  <c r="K1" i="1"/>
  <c r="A1" i="1"/>
  <c r="B23" i="1"/>
  <c r="B35" i="2"/>
  <c r="E176" i="2"/>
  <c r="E215" i="2"/>
  <c r="E211" i="2"/>
  <c r="E207" i="2"/>
  <c r="E203" i="2"/>
  <c r="E199" i="2"/>
  <c r="E195" i="2"/>
  <c r="E191" i="2"/>
  <c r="E187" i="2"/>
  <c r="E183" i="2"/>
  <c r="E216" i="2"/>
  <c r="E212" i="2"/>
  <c r="E208" i="2"/>
  <c r="E204" i="2"/>
  <c r="E200" i="2"/>
  <c r="E196" i="2"/>
  <c r="E192" i="2"/>
  <c r="E188" i="2"/>
  <c r="E184" i="2"/>
  <c r="E217" i="2"/>
  <c r="E213" i="2"/>
  <c r="E209" i="2"/>
  <c r="E205" i="2"/>
  <c r="E201" i="2"/>
  <c r="E197" i="2"/>
  <c r="E193" i="2"/>
  <c r="E189" i="2"/>
  <c r="E185" i="2"/>
  <c r="E160" i="2"/>
  <c r="E214" i="2"/>
  <c r="E210" i="2"/>
  <c r="E206" i="2"/>
  <c r="E202" i="2"/>
  <c r="E198" i="2"/>
  <c r="E194" i="2"/>
  <c r="E190" i="2"/>
  <c r="E186" i="2"/>
  <c r="E182" i="2"/>
  <c r="E180" i="2"/>
  <c r="E164" i="2"/>
  <c r="E148" i="2"/>
  <c r="E168" i="2"/>
  <c r="E152" i="2"/>
  <c r="E172" i="2"/>
  <c r="E156" i="2"/>
  <c r="E181" i="2"/>
  <c r="E177" i="2"/>
  <c r="E173" i="2"/>
  <c r="E169" i="2"/>
  <c r="E165" i="2"/>
  <c r="E161" i="2"/>
  <c r="E157" i="2"/>
  <c r="E153" i="2"/>
  <c r="E149" i="2"/>
  <c r="E218" i="2"/>
  <c r="E178" i="2"/>
  <c r="E174" i="2"/>
  <c r="E170" i="2"/>
  <c r="E166" i="2"/>
  <c r="E162" i="2"/>
  <c r="E158" i="2"/>
  <c r="E154" i="2"/>
  <c r="E150" i="2"/>
  <c r="E179" i="2"/>
  <c r="E175" i="2"/>
  <c r="E171" i="2"/>
  <c r="E167" i="2"/>
  <c r="E163" i="2"/>
  <c r="E159" i="2"/>
  <c r="E155" i="2"/>
  <c r="E151" i="2"/>
  <c r="E147" i="2"/>
  <c r="E144" i="2"/>
  <c r="E140" i="2"/>
  <c r="E136" i="2"/>
  <c r="E132" i="2"/>
  <c r="E128" i="2"/>
  <c r="E124" i="2"/>
  <c r="E120" i="2"/>
  <c r="E116" i="2"/>
  <c r="E112" i="2"/>
  <c r="E145" i="2"/>
  <c r="E141" i="2"/>
  <c r="E137" i="2"/>
  <c r="E133" i="2"/>
  <c r="E129" i="2"/>
  <c r="E125" i="2"/>
  <c r="E121" i="2"/>
  <c r="E117" i="2"/>
  <c r="E113" i="2"/>
  <c r="E146" i="2"/>
  <c r="E142" i="2"/>
  <c r="E138" i="2"/>
  <c r="E134" i="2"/>
  <c r="E130" i="2"/>
  <c r="E126" i="2"/>
  <c r="E122" i="2"/>
  <c r="E118" i="2"/>
  <c r="E114" i="2"/>
  <c r="E143" i="2"/>
  <c r="E139" i="2"/>
  <c r="E135" i="2"/>
  <c r="E131" i="2"/>
  <c r="E127" i="2"/>
  <c r="E123" i="2"/>
  <c r="E119" i="2"/>
  <c r="E115" i="2"/>
  <c r="E111" i="2"/>
  <c r="E108" i="2"/>
  <c r="E104" i="2"/>
  <c r="E100" i="2"/>
  <c r="E96" i="2"/>
  <c r="E92" i="2"/>
  <c r="E88" i="2"/>
  <c r="E84" i="2"/>
  <c r="E80" i="2"/>
  <c r="E76" i="2"/>
  <c r="E109" i="2"/>
  <c r="E105" i="2"/>
  <c r="E101" i="2"/>
  <c r="E97" i="2"/>
  <c r="E93" i="2"/>
  <c r="E89" i="2"/>
  <c r="E85" i="2"/>
  <c r="E81" i="2"/>
  <c r="E77" i="2"/>
  <c r="E110" i="2"/>
  <c r="E106" i="2"/>
  <c r="E102" i="2"/>
  <c r="E98" i="2"/>
  <c r="E94" i="2"/>
  <c r="E90" i="2"/>
  <c r="E86" i="2"/>
  <c r="E82" i="2"/>
  <c r="E78" i="2"/>
  <c r="E107" i="2"/>
  <c r="E103" i="2"/>
  <c r="E99" i="2"/>
  <c r="E95" i="2"/>
  <c r="E91" i="2"/>
  <c r="E87" i="2"/>
  <c r="E83" i="2"/>
  <c r="E79" i="2"/>
  <c r="E75" i="2"/>
  <c r="E72" i="2"/>
  <c r="E68" i="2"/>
  <c r="E64" i="2"/>
  <c r="E60" i="2"/>
  <c r="E56" i="2"/>
  <c r="E52" i="2"/>
  <c r="E48" i="2"/>
  <c r="E44" i="2"/>
  <c r="E40" i="2"/>
  <c r="E73" i="2"/>
  <c r="E69" i="2"/>
  <c r="E65" i="2"/>
  <c r="E61" i="2"/>
  <c r="E57" i="2"/>
  <c r="E53" i="2"/>
  <c r="E49" i="2"/>
  <c r="E45" i="2"/>
  <c r="E41" i="2"/>
  <c r="E74" i="2"/>
  <c r="E70" i="2"/>
  <c r="E66" i="2"/>
  <c r="E62" i="2"/>
  <c r="E58" i="2"/>
  <c r="E54" i="2"/>
  <c r="E50" i="2"/>
  <c r="E46" i="2"/>
  <c r="E42" i="2"/>
  <c r="E71" i="2"/>
  <c r="E67" i="2"/>
  <c r="E63" i="2"/>
  <c r="E59" i="2"/>
  <c r="E55" i="2"/>
  <c r="E51" i="2"/>
  <c r="E47" i="2"/>
  <c r="E43" i="2"/>
  <c r="E39" i="2"/>
  <c r="E36" i="2"/>
  <c r="E32" i="2"/>
  <c r="E28" i="2"/>
  <c r="E24" i="2"/>
  <c r="E20" i="2"/>
  <c r="E16" i="2"/>
  <c r="E12" i="2"/>
  <c r="E8" i="2"/>
  <c r="E4" i="2"/>
  <c r="E37" i="2"/>
  <c r="E33" i="2"/>
  <c r="E29" i="2"/>
  <c r="E25" i="2"/>
  <c r="E21" i="2"/>
  <c r="E17" i="2"/>
  <c r="E13" i="2"/>
  <c r="E9" i="2"/>
  <c r="E5" i="2"/>
  <c r="E38" i="2"/>
  <c r="E34" i="2"/>
  <c r="E30" i="2"/>
  <c r="E26" i="2"/>
  <c r="E22" i="2"/>
  <c r="E18" i="2"/>
  <c r="E14" i="2"/>
  <c r="E10" i="2"/>
  <c r="E6" i="2"/>
  <c r="E35" i="2"/>
  <c r="E31" i="2"/>
  <c r="E27" i="2"/>
  <c r="E23" i="2"/>
  <c r="E19" i="2"/>
  <c r="E15" i="2"/>
  <c r="E11" i="2"/>
  <c r="E7" i="2"/>
  <c r="E3" i="2"/>
  <c r="F184" i="2"/>
  <c r="F186" i="2"/>
  <c r="F188" i="2"/>
  <c r="F190" i="2"/>
  <c r="F192" i="2"/>
  <c r="F194" i="2"/>
  <c r="F196" i="2"/>
  <c r="F198" i="2"/>
  <c r="F200" i="2"/>
  <c r="F202" i="2"/>
  <c r="F204" i="2"/>
  <c r="F206" i="2"/>
  <c r="F208" i="2"/>
  <c r="F210" i="2"/>
  <c r="F212" i="2"/>
  <c r="F214" i="2"/>
  <c r="F216" i="2"/>
  <c r="F218" i="2"/>
  <c r="D184" i="2"/>
  <c r="D186" i="2"/>
  <c r="D188" i="2"/>
  <c r="Q188" i="2"/>
  <c r="D190" i="2"/>
  <c r="D192" i="2"/>
  <c r="Q192" i="2"/>
  <c r="D194" i="2"/>
  <c r="D196" i="2"/>
  <c r="Q196" i="2"/>
  <c r="D198" i="2"/>
  <c r="D200" i="2"/>
  <c r="Q200" i="2"/>
  <c r="D202" i="2"/>
  <c r="D204" i="2"/>
  <c r="Q204" i="2"/>
  <c r="D206" i="2"/>
  <c r="D208" i="2"/>
  <c r="Q208" i="2"/>
  <c r="D210" i="2"/>
  <c r="Q210" i="2"/>
  <c r="D212" i="2"/>
  <c r="D214" i="2"/>
  <c r="Q214" i="2"/>
  <c r="D216" i="2"/>
  <c r="Q216" i="2"/>
  <c r="D218" i="2"/>
  <c r="Q218" i="2"/>
  <c r="F183" i="2"/>
  <c r="F185" i="2"/>
  <c r="F187" i="2"/>
  <c r="F189" i="2"/>
  <c r="F191" i="2"/>
  <c r="F193" i="2"/>
  <c r="F195" i="2"/>
  <c r="F197" i="2"/>
  <c r="F199" i="2"/>
  <c r="F201" i="2"/>
  <c r="F203" i="2"/>
  <c r="F205" i="2"/>
  <c r="F207" i="2"/>
  <c r="F209" i="2"/>
  <c r="F211" i="2"/>
  <c r="F213" i="2"/>
  <c r="F215" i="2"/>
  <c r="F217" i="2"/>
  <c r="D183" i="2"/>
  <c r="D185" i="2"/>
  <c r="Q185" i="2"/>
  <c r="D187" i="2"/>
  <c r="D189" i="2"/>
  <c r="D191" i="2"/>
  <c r="D193" i="2"/>
  <c r="Q193" i="2"/>
  <c r="D195" i="2"/>
  <c r="D197" i="2"/>
  <c r="D199" i="2"/>
  <c r="D201" i="2"/>
  <c r="Q201" i="2"/>
  <c r="D203" i="2"/>
  <c r="D205" i="2"/>
  <c r="D207" i="2"/>
  <c r="D209" i="2"/>
  <c r="Q209" i="2"/>
  <c r="D211" i="2"/>
  <c r="D213" i="2"/>
  <c r="D215" i="2"/>
  <c r="D217" i="2"/>
  <c r="Q217" i="2"/>
  <c r="F148" i="2"/>
  <c r="F150" i="2"/>
  <c r="F152" i="2"/>
  <c r="F154" i="2"/>
  <c r="F156" i="2"/>
  <c r="F158" i="2"/>
  <c r="F160" i="2"/>
  <c r="F162" i="2"/>
  <c r="F164" i="2"/>
  <c r="F166" i="2"/>
  <c r="F168" i="2"/>
  <c r="F170" i="2"/>
  <c r="F172" i="2"/>
  <c r="F174" i="2"/>
  <c r="F176" i="2"/>
  <c r="F178" i="2"/>
  <c r="F180" i="2"/>
  <c r="F182" i="2"/>
  <c r="D148" i="2"/>
  <c r="D150" i="2"/>
  <c r="Q150" i="2"/>
  <c r="D152" i="2"/>
  <c r="D154" i="2"/>
  <c r="D156" i="2"/>
  <c r="D158" i="2"/>
  <c r="Q158" i="2"/>
  <c r="D160" i="2"/>
  <c r="D162" i="2"/>
  <c r="D164" i="2"/>
  <c r="D166" i="2"/>
  <c r="Q166" i="2"/>
  <c r="D168" i="2"/>
  <c r="D170" i="2"/>
  <c r="D172" i="2"/>
  <c r="Q172" i="2"/>
  <c r="D174" i="2"/>
  <c r="Q174" i="2"/>
  <c r="D176" i="2"/>
  <c r="D178" i="2"/>
  <c r="D180" i="2"/>
  <c r="Q180" i="2"/>
  <c r="D182" i="2"/>
  <c r="Q182" i="2"/>
  <c r="F147" i="2"/>
  <c r="F149" i="2"/>
  <c r="F151" i="2"/>
  <c r="F153" i="2"/>
  <c r="F155" i="2"/>
  <c r="F157" i="2"/>
  <c r="F159" i="2"/>
  <c r="F161" i="2"/>
  <c r="F163" i="2"/>
  <c r="F165" i="2"/>
  <c r="F167" i="2"/>
  <c r="F169" i="2"/>
  <c r="F171" i="2"/>
  <c r="F173" i="2"/>
  <c r="F175" i="2"/>
  <c r="F177" i="2"/>
  <c r="F179" i="2"/>
  <c r="F181" i="2"/>
  <c r="D147" i="2"/>
  <c r="Q147" i="2"/>
  <c r="D149" i="2"/>
  <c r="Q149" i="2"/>
  <c r="D151" i="2"/>
  <c r="D153" i="2"/>
  <c r="D155" i="2"/>
  <c r="Q155" i="2"/>
  <c r="D157" i="2"/>
  <c r="Q157" i="2"/>
  <c r="D159" i="2"/>
  <c r="D161" i="2"/>
  <c r="D163" i="2"/>
  <c r="Q163" i="2"/>
  <c r="D165" i="2"/>
  <c r="Q165" i="2"/>
  <c r="D167" i="2"/>
  <c r="D169" i="2"/>
  <c r="D171" i="2"/>
  <c r="Q171" i="2"/>
  <c r="D173" i="2"/>
  <c r="Q173" i="2"/>
  <c r="D175" i="2"/>
  <c r="D177" i="2"/>
  <c r="D179" i="2"/>
  <c r="Q179" i="2"/>
  <c r="D181" i="2"/>
  <c r="Q181" i="2"/>
  <c r="F112" i="2"/>
  <c r="F114" i="2"/>
  <c r="F116" i="2"/>
  <c r="F118" i="2"/>
  <c r="F120" i="2"/>
  <c r="F122" i="2"/>
  <c r="F124" i="2"/>
  <c r="F126" i="2"/>
  <c r="F128" i="2"/>
  <c r="F130" i="2"/>
  <c r="F132" i="2"/>
  <c r="F134" i="2"/>
  <c r="F136" i="2"/>
  <c r="F138" i="2"/>
  <c r="F140" i="2"/>
  <c r="F142" i="2"/>
  <c r="F144" i="2"/>
  <c r="F146" i="2"/>
  <c r="D112" i="2"/>
  <c r="Q112" i="2"/>
  <c r="D114" i="2"/>
  <c r="Q114" i="2"/>
  <c r="D116" i="2"/>
  <c r="D118" i="2"/>
  <c r="D120" i="2"/>
  <c r="Q120" i="2"/>
  <c r="D122" i="2"/>
  <c r="Q122" i="2"/>
  <c r="D124" i="2"/>
  <c r="D126" i="2"/>
  <c r="D128" i="2"/>
  <c r="Q128" i="2"/>
  <c r="D130" i="2"/>
  <c r="Q130" i="2"/>
  <c r="D132" i="2"/>
  <c r="D134" i="2"/>
  <c r="D136" i="2"/>
  <c r="Q136" i="2"/>
  <c r="D138" i="2"/>
  <c r="Q138" i="2"/>
  <c r="D140" i="2"/>
  <c r="D142" i="2"/>
  <c r="D144" i="2"/>
  <c r="Q144" i="2"/>
  <c r="D146" i="2"/>
  <c r="Q146" i="2"/>
  <c r="F111" i="2"/>
  <c r="F113" i="2"/>
  <c r="F115" i="2"/>
  <c r="F117" i="2"/>
  <c r="F119" i="2"/>
  <c r="F121" i="2"/>
  <c r="F123" i="2"/>
  <c r="F125" i="2"/>
  <c r="F127" i="2"/>
  <c r="F129" i="2"/>
  <c r="F131" i="2"/>
  <c r="F133" i="2"/>
  <c r="F135" i="2"/>
  <c r="F137" i="2"/>
  <c r="F139" i="2"/>
  <c r="F141" i="2"/>
  <c r="F143" i="2"/>
  <c r="F145" i="2"/>
  <c r="D111" i="2"/>
  <c r="Q111" i="2"/>
  <c r="D113" i="2"/>
  <c r="Q113" i="2"/>
  <c r="D115" i="2"/>
  <c r="D117" i="2"/>
  <c r="D119" i="2"/>
  <c r="Q119" i="2"/>
  <c r="D121" i="2"/>
  <c r="Q121" i="2"/>
  <c r="D123" i="2"/>
  <c r="D125" i="2"/>
  <c r="D127" i="2"/>
  <c r="Q127" i="2"/>
  <c r="D129" i="2"/>
  <c r="Q129" i="2"/>
  <c r="D131" i="2"/>
  <c r="D133" i="2"/>
  <c r="D135" i="2"/>
  <c r="Q135" i="2"/>
  <c r="D137" i="2"/>
  <c r="Q137" i="2"/>
  <c r="D139" i="2"/>
  <c r="D141" i="2"/>
  <c r="D143" i="2"/>
  <c r="Q143" i="2"/>
  <c r="D145" i="2"/>
  <c r="Q145" i="2"/>
  <c r="D51" i="2"/>
  <c r="D55" i="2"/>
  <c r="D68" i="2"/>
  <c r="F76" i="2"/>
  <c r="F78" i="2"/>
  <c r="F80" i="2"/>
  <c r="F82" i="2"/>
  <c r="F84" i="2"/>
  <c r="F86" i="2"/>
  <c r="F88" i="2"/>
  <c r="F90" i="2"/>
  <c r="F92" i="2"/>
  <c r="F94" i="2"/>
  <c r="F96" i="2"/>
  <c r="F98" i="2"/>
  <c r="F100" i="2"/>
  <c r="F102" i="2"/>
  <c r="F104" i="2"/>
  <c r="F106" i="2"/>
  <c r="F108" i="2"/>
  <c r="F110" i="2"/>
  <c r="D54" i="2"/>
  <c r="D66" i="2"/>
  <c r="D76" i="2"/>
  <c r="D78" i="2"/>
  <c r="D80" i="2"/>
  <c r="D82" i="2"/>
  <c r="D84" i="2"/>
  <c r="D86" i="2"/>
  <c r="D88" i="2"/>
  <c r="D90" i="2"/>
  <c r="D92" i="2"/>
  <c r="D94" i="2"/>
  <c r="D96" i="2"/>
  <c r="D98" i="2"/>
  <c r="D100" i="2"/>
  <c r="D102" i="2"/>
  <c r="D104" i="2"/>
  <c r="D106" i="2"/>
  <c r="D108" i="2"/>
  <c r="D110" i="2"/>
  <c r="D53" i="2"/>
  <c r="D64" i="2"/>
  <c r="F64" i="2"/>
  <c r="Q64" i="2"/>
  <c r="F75" i="2"/>
  <c r="F77" i="2"/>
  <c r="F79" i="2"/>
  <c r="F81" i="2"/>
  <c r="F83" i="2"/>
  <c r="F85" i="2"/>
  <c r="F87" i="2"/>
  <c r="F89" i="2"/>
  <c r="F91" i="2"/>
  <c r="F93" i="2"/>
  <c r="F95" i="2"/>
  <c r="F97" i="2"/>
  <c r="F99" i="2"/>
  <c r="F101" i="2"/>
  <c r="F103" i="2"/>
  <c r="F105" i="2"/>
  <c r="F107" i="2"/>
  <c r="F109" i="2"/>
  <c r="D52" i="2"/>
  <c r="D56" i="2"/>
  <c r="F56" i="2"/>
  <c r="Q56" i="2"/>
  <c r="D75" i="2"/>
  <c r="D77" i="2"/>
  <c r="D79" i="2"/>
  <c r="D81" i="2"/>
  <c r="D83" i="2"/>
  <c r="D85" i="2"/>
  <c r="D87" i="2"/>
  <c r="Q87" i="2"/>
  <c r="D89" i="2"/>
  <c r="D91" i="2"/>
  <c r="D93" i="2"/>
  <c r="D95" i="2"/>
  <c r="D97" i="2"/>
  <c r="D99" i="2"/>
  <c r="D101" i="2"/>
  <c r="D103" i="2"/>
  <c r="Q103" i="2"/>
  <c r="D105" i="2"/>
  <c r="D107" i="2"/>
  <c r="D109" i="2"/>
  <c r="F40" i="2"/>
  <c r="F42" i="2"/>
  <c r="F44" i="2"/>
  <c r="F46" i="2"/>
  <c r="F48" i="2"/>
  <c r="F50" i="2"/>
  <c r="F52" i="2"/>
  <c r="F54" i="2"/>
  <c r="F58" i="2"/>
  <c r="F60" i="2"/>
  <c r="F62" i="2"/>
  <c r="F66" i="2"/>
  <c r="F68" i="2"/>
  <c r="F70" i="2"/>
  <c r="F72" i="2"/>
  <c r="F74" i="2"/>
  <c r="D40" i="2"/>
  <c r="Q40" i="2"/>
  <c r="D42" i="2"/>
  <c r="D44" i="2"/>
  <c r="D46" i="2"/>
  <c r="Q46" i="2"/>
  <c r="D48" i="2"/>
  <c r="Q48" i="2"/>
  <c r="D50" i="2"/>
  <c r="D58" i="2"/>
  <c r="D60" i="2"/>
  <c r="D62" i="2"/>
  <c r="Q62" i="2"/>
  <c r="D70" i="2"/>
  <c r="D72" i="2"/>
  <c r="Q72" i="2"/>
  <c r="D74" i="2"/>
  <c r="F39" i="2"/>
  <c r="F41" i="2"/>
  <c r="F43" i="2"/>
  <c r="F45" i="2"/>
  <c r="F47" i="2"/>
  <c r="F49" i="2"/>
  <c r="F51" i="2"/>
  <c r="F53" i="2"/>
  <c r="F55" i="2"/>
  <c r="F57" i="2"/>
  <c r="F59" i="2"/>
  <c r="F61" i="2"/>
  <c r="F63" i="2"/>
  <c r="F65" i="2"/>
  <c r="F67" i="2"/>
  <c r="F69" i="2"/>
  <c r="F71" i="2"/>
  <c r="F73" i="2"/>
  <c r="D39" i="2"/>
  <c r="D41" i="2"/>
  <c r="Q41" i="2"/>
  <c r="D43" i="2"/>
  <c r="Q43" i="2"/>
  <c r="D45" i="2"/>
  <c r="D47" i="2"/>
  <c r="D49" i="2"/>
  <c r="Q49" i="2"/>
  <c r="D57" i="2"/>
  <c r="Q57" i="2"/>
  <c r="D59" i="2"/>
  <c r="D61" i="2"/>
  <c r="D63" i="2"/>
  <c r="D65" i="2"/>
  <c r="Q65" i="2"/>
  <c r="D67" i="2"/>
  <c r="D69" i="2"/>
  <c r="D71" i="2"/>
  <c r="D73" i="2"/>
  <c r="Q73" i="2"/>
  <c r="B32" i="2"/>
  <c r="B29" i="2"/>
  <c r="F38" i="2"/>
  <c r="F35" i="2"/>
  <c r="F31" i="2"/>
  <c r="F27" i="2"/>
  <c r="F23" i="2"/>
  <c r="F19" i="2"/>
  <c r="F15" i="2"/>
  <c r="O15" i="2"/>
  <c r="F36" i="2"/>
  <c r="F32" i="2"/>
  <c r="F28" i="2"/>
  <c r="F24" i="2"/>
  <c r="F20" i="2"/>
  <c r="F16" i="2"/>
  <c r="F37" i="2"/>
  <c r="F33" i="2"/>
  <c r="G33" i="2"/>
  <c r="F29" i="2"/>
  <c r="F25" i="2"/>
  <c r="F21" i="2"/>
  <c r="F17" i="2"/>
  <c r="F34" i="2"/>
  <c r="F30" i="2"/>
  <c r="F26" i="2"/>
  <c r="F22" i="2"/>
  <c r="F18" i="2"/>
  <c r="F13" i="2"/>
  <c r="F9" i="2"/>
  <c r="F14" i="2"/>
  <c r="F11" i="2"/>
  <c r="F12" i="2"/>
  <c r="F8" i="2"/>
  <c r="F7" i="2"/>
  <c r="F6" i="2"/>
  <c r="D38" i="2"/>
  <c r="D34" i="2"/>
  <c r="D35" i="2"/>
  <c r="Q35" i="2"/>
  <c r="D36" i="2"/>
  <c r="D37" i="2"/>
  <c r="Q37" i="2"/>
  <c r="D32" i="2"/>
  <c r="D28" i="2"/>
  <c r="Q28" i="2"/>
  <c r="D29" i="2"/>
  <c r="D30" i="2"/>
  <c r="D31" i="2"/>
  <c r="D26" i="2"/>
  <c r="Q26" i="2"/>
  <c r="D22" i="2"/>
  <c r="Q22" i="2"/>
  <c r="D23" i="2"/>
  <c r="D24" i="2"/>
  <c r="D25" i="2"/>
  <c r="D19" i="2"/>
  <c r="Q19" i="2"/>
  <c r="D18" i="2"/>
  <c r="D12" i="2"/>
  <c r="D13" i="2"/>
  <c r="D14" i="2"/>
  <c r="Q14" i="2"/>
  <c r="D6" i="2"/>
  <c r="D7" i="2"/>
  <c r="D8" i="2"/>
  <c r="Q8" i="2"/>
  <c r="D16" i="2"/>
  <c r="D17" i="2"/>
  <c r="Q17" i="2"/>
  <c r="D10" i="2"/>
  <c r="D11" i="2"/>
  <c r="D9" i="2"/>
  <c r="Q9" i="2"/>
  <c r="B14" i="2"/>
  <c r="B26" i="2"/>
  <c r="B20" i="2"/>
  <c r="B17" i="2"/>
  <c r="B11" i="2"/>
  <c r="F5" i="2"/>
  <c r="F4" i="2"/>
  <c r="D4" i="2"/>
  <c r="D5" i="2"/>
  <c r="D3" i="2"/>
  <c r="D21" i="1"/>
  <c r="D24" i="1"/>
  <c r="D23" i="1"/>
  <c r="D26" i="1"/>
  <c r="D25" i="1"/>
  <c r="D22" i="1"/>
  <c r="Q164" i="2"/>
  <c r="Q4" i="2"/>
  <c r="Q5" i="2"/>
  <c r="Q16" i="2"/>
  <c r="Q71" i="2"/>
  <c r="Q63" i="2"/>
  <c r="Q60" i="2"/>
  <c r="Q156" i="2"/>
  <c r="Q148" i="2"/>
  <c r="Q213" i="2"/>
  <c r="Q206" i="2"/>
  <c r="Q215" i="2"/>
  <c r="Q207" i="2"/>
  <c r="Q199" i="2"/>
  <c r="Q184" i="2"/>
  <c r="Q191" i="2"/>
  <c r="Q211" i="2"/>
  <c r="Q203" i="2"/>
  <c r="Q67" i="2"/>
  <c r="Q183" i="2"/>
  <c r="Q202" i="2"/>
  <c r="Q194" i="2"/>
  <c r="Q186" i="2"/>
  <c r="Q176" i="2"/>
  <c r="Q168" i="2"/>
  <c r="Q15" i="2"/>
  <c r="Q20" i="2"/>
  <c r="Q11" i="2"/>
  <c r="Q13" i="2"/>
  <c r="Q25" i="2"/>
  <c r="Q27" i="2"/>
  <c r="Q21" i="2"/>
  <c r="Q33" i="2"/>
  <c r="W29" i="2"/>
  <c r="Q29" i="2"/>
  <c r="W36" i="2"/>
  <c r="Q36" i="2"/>
  <c r="W74" i="2"/>
  <c r="Q74" i="2"/>
  <c r="W105" i="2"/>
  <c r="Q105" i="2"/>
  <c r="W97" i="2"/>
  <c r="Q97" i="2"/>
  <c r="W89" i="2"/>
  <c r="Q89" i="2"/>
  <c r="W81" i="2"/>
  <c r="Q81" i="2"/>
  <c r="W106" i="2"/>
  <c r="Q106" i="2"/>
  <c r="W98" i="2"/>
  <c r="Q98" i="2"/>
  <c r="W90" i="2"/>
  <c r="Q90" i="2"/>
  <c r="W82" i="2"/>
  <c r="Q82" i="2"/>
  <c r="Q66" i="2"/>
  <c r="Q68" i="2"/>
  <c r="W23" i="2"/>
  <c r="Q23" i="2"/>
  <c r="W30" i="2"/>
  <c r="Q30" i="2"/>
  <c r="W38" i="2"/>
  <c r="Q38" i="2"/>
  <c r="W107" i="2"/>
  <c r="Q107" i="2"/>
  <c r="W99" i="2"/>
  <c r="Q99" i="2"/>
  <c r="W91" i="2"/>
  <c r="Q91" i="2"/>
  <c r="W83" i="2"/>
  <c r="Q83" i="2"/>
  <c r="W75" i="2"/>
  <c r="Q75" i="2"/>
  <c r="W108" i="2"/>
  <c r="Q108" i="2"/>
  <c r="W100" i="2"/>
  <c r="Q100" i="2"/>
  <c r="W92" i="2"/>
  <c r="Q92" i="2"/>
  <c r="W84" i="2"/>
  <c r="Q84" i="2"/>
  <c r="W76" i="2"/>
  <c r="Q76" i="2"/>
  <c r="Q6" i="2"/>
  <c r="Q18" i="2"/>
  <c r="W10" i="2"/>
  <c r="Q10" i="2"/>
  <c r="W70" i="2"/>
  <c r="Q70" i="2"/>
  <c r="W109" i="2"/>
  <c r="Q109" i="2"/>
  <c r="W101" i="2"/>
  <c r="Q101" i="2"/>
  <c r="W93" i="2"/>
  <c r="Q93" i="2"/>
  <c r="W85" i="2"/>
  <c r="Q85" i="2"/>
  <c r="W77" i="2"/>
  <c r="Q77" i="2"/>
  <c r="W110" i="2"/>
  <c r="Q110" i="2"/>
  <c r="W102" i="2"/>
  <c r="Q102" i="2"/>
  <c r="W94" i="2"/>
  <c r="Q94" i="2"/>
  <c r="W86" i="2"/>
  <c r="Q86" i="2"/>
  <c r="W78" i="2"/>
  <c r="Q78" i="2"/>
  <c r="W212" i="2"/>
  <c r="Q212" i="2"/>
  <c r="Q7" i="2"/>
  <c r="Q12" i="2"/>
  <c r="Q24" i="2"/>
  <c r="Q31" i="2"/>
  <c r="Q32" i="2"/>
  <c r="Q34" i="2"/>
  <c r="Q59" i="2"/>
  <c r="Q45" i="2"/>
  <c r="Q50" i="2"/>
  <c r="Q42" i="2"/>
  <c r="Q51" i="2"/>
  <c r="Q139" i="2"/>
  <c r="Q131" i="2"/>
  <c r="Q123" i="2"/>
  <c r="Q115" i="2"/>
  <c r="Q140" i="2"/>
  <c r="Q132" i="2"/>
  <c r="Q124" i="2"/>
  <c r="Q116" i="2"/>
  <c r="Q175" i="2"/>
  <c r="Q167" i="2"/>
  <c r="Q159" i="2"/>
  <c r="Q151" i="2"/>
  <c r="Q160" i="2"/>
  <c r="Q152" i="2"/>
  <c r="Q195" i="2"/>
  <c r="Q187" i="2"/>
  <c r="W95" i="2"/>
  <c r="Q95" i="2"/>
  <c r="W79" i="2"/>
  <c r="Q79" i="2"/>
  <c r="W104" i="2"/>
  <c r="Q104" i="2"/>
  <c r="W96" i="2"/>
  <c r="Q96" i="2"/>
  <c r="W88" i="2"/>
  <c r="Q88" i="2"/>
  <c r="W80" i="2"/>
  <c r="Q80" i="2"/>
  <c r="Q69" i="2"/>
  <c r="Q61" i="2"/>
  <c r="Q47" i="2"/>
  <c r="Q39" i="2"/>
  <c r="Q58" i="2"/>
  <c r="Q44" i="2"/>
  <c r="Q52" i="2"/>
  <c r="Q53" i="2"/>
  <c r="Q54" i="2"/>
  <c r="Q55" i="2"/>
  <c r="Q141" i="2"/>
  <c r="Q133" i="2"/>
  <c r="Q125" i="2"/>
  <c r="Q117" i="2"/>
  <c r="Q142" i="2"/>
  <c r="Q134" i="2"/>
  <c r="Q126" i="2"/>
  <c r="Q118" i="2"/>
  <c r="Q177" i="2"/>
  <c r="Q169" i="2"/>
  <c r="Q161" i="2"/>
  <c r="Q153" i="2"/>
  <c r="Q178" i="2"/>
  <c r="Q170" i="2"/>
  <c r="Q162" i="2"/>
  <c r="Q154" i="2"/>
  <c r="Q205" i="2"/>
  <c r="Q197" i="2"/>
  <c r="Q189" i="2"/>
  <c r="Q198" i="2"/>
  <c r="Q190" i="2"/>
  <c r="W3" i="2"/>
  <c r="Q3" i="2"/>
  <c r="W37" i="2"/>
  <c r="W73" i="2"/>
  <c r="W65" i="2"/>
  <c r="W57" i="2"/>
  <c r="W62" i="2"/>
  <c r="W17" i="2"/>
  <c r="W43" i="2"/>
  <c r="W48" i="2"/>
  <c r="W40" i="2"/>
  <c r="W145" i="2"/>
  <c r="W137" i="2"/>
  <c r="W129" i="2"/>
  <c r="W121" i="2"/>
  <c r="W113" i="2"/>
  <c r="W146" i="2"/>
  <c r="W138" i="2"/>
  <c r="W130" i="2"/>
  <c r="W122" i="2"/>
  <c r="W114" i="2"/>
  <c r="W181" i="2"/>
  <c r="W173" i="2"/>
  <c r="W165" i="2"/>
  <c r="W157" i="2"/>
  <c r="W149" i="2"/>
  <c r="W182" i="2"/>
  <c r="W174" i="2"/>
  <c r="W166" i="2"/>
  <c r="W158" i="2"/>
  <c r="W150" i="2"/>
  <c r="W217" i="2"/>
  <c r="W209" i="2"/>
  <c r="W201" i="2"/>
  <c r="W193" i="2"/>
  <c r="W185" i="2"/>
  <c r="W218" i="2"/>
  <c r="W210" i="2"/>
  <c r="W194" i="2"/>
  <c r="W7" i="2"/>
  <c r="W24" i="2"/>
  <c r="W31" i="2"/>
  <c r="W67" i="2"/>
  <c r="W59" i="2"/>
  <c r="W204" i="2"/>
  <c r="W9" i="2"/>
  <c r="W14" i="2"/>
  <c r="W19" i="2"/>
  <c r="W22" i="2"/>
  <c r="W56" i="2"/>
  <c r="W16" i="2"/>
  <c r="W64" i="2"/>
  <c r="W202" i="2"/>
  <c r="W186" i="2"/>
  <c r="W72" i="2"/>
  <c r="W103" i="2"/>
  <c r="W87" i="2"/>
  <c r="W5" i="2"/>
  <c r="W71" i="2"/>
  <c r="W63" i="2"/>
  <c r="W49" i="2"/>
  <c r="W41" i="2"/>
  <c r="W60" i="2"/>
  <c r="W46" i="2"/>
  <c r="W143" i="2"/>
  <c r="W135" i="2"/>
  <c r="W127" i="2"/>
  <c r="W119" i="2"/>
  <c r="W111" i="2"/>
  <c r="W144" i="2"/>
  <c r="W136" i="2"/>
  <c r="W128" i="2"/>
  <c r="W120" i="2"/>
  <c r="W112" i="2"/>
  <c r="W179" i="2"/>
  <c r="W171" i="2"/>
  <c r="W163" i="2"/>
  <c r="W155" i="2"/>
  <c r="W147" i="2"/>
  <c r="W180" i="2"/>
  <c r="W172" i="2"/>
  <c r="W164" i="2"/>
  <c r="W15" i="2"/>
  <c r="W20" i="2"/>
  <c r="W27" i="2"/>
  <c r="W21" i="2"/>
  <c r="W156" i="2"/>
  <c r="W148" i="2"/>
  <c r="W215" i="2"/>
  <c r="W207" i="2"/>
  <c r="W199" i="2"/>
  <c r="W191" i="2"/>
  <c r="W183" i="2"/>
  <c r="W216" i="2"/>
  <c r="W208" i="2"/>
  <c r="W200" i="2"/>
  <c r="W192" i="2"/>
  <c r="W184" i="2"/>
  <c r="W33" i="2"/>
  <c r="W66" i="2"/>
  <c r="W68" i="2"/>
  <c r="W6" i="2"/>
  <c r="W18" i="2"/>
  <c r="W12" i="2"/>
  <c r="W32" i="2"/>
  <c r="W34" i="2"/>
  <c r="W45" i="2"/>
  <c r="W50" i="2"/>
  <c r="W42" i="2"/>
  <c r="W51" i="2"/>
  <c r="W139" i="2"/>
  <c r="W131" i="2"/>
  <c r="W123" i="2"/>
  <c r="W115" i="2"/>
  <c r="W140" i="2"/>
  <c r="W132" i="2"/>
  <c r="W124" i="2"/>
  <c r="W116" i="2"/>
  <c r="W175" i="2"/>
  <c r="W167" i="2"/>
  <c r="W159" i="2"/>
  <c r="W151" i="2"/>
  <c r="W176" i="2"/>
  <c r="W168" i="2"/>
  <c r="W160" i="2"/>
  <c r="W152" i="2"/>
  <c r="W211" i="2"/>
  <c r="W203" i="2"/>
  <c r="W195" i="2"/>
  <c r="W187" i="2"/>
  <c r="W196" i="2"/>
  <c r="W188" i="2"/>
  <c r="W4" i="2"/>
  <c r="W11" i="2"/>
  <c r="W8" i="2"/>
  <c r="W13" i="2"/>
  <c r="W25" i="2"/>
  <c r="W26" i="2"/>
  <c r="W28" i="2"/>
  <c r="W35" i="2"/>
  <c r="W69" i="2"/>
  <c r="W61" i="2"/>
  <c r="W47" i="2"/>
  <c r="W39" i="2"/>
  <c r="W58" i="2"/>
  <c r="W44" i="2"/>
  <c r="W52" i="2"/>
  <c r="W53" i="2"/>
  <c r="W54" i="2"/>
  <c r="W55" i="2"/>
  <c r="W141" i="2"/>
  <c r="W133" i="2"/>
  <c r="W125" i="2"/>
  <c r="W117" i="2"/>
  <c r="W142" i="2"/>
  <c r="W134" i="2"/>
  <c r="W126" i="2"/>
  <c r="W118" i="2"/>
  <c r="W177" i="2"/>
  <c r="W169" i="2"/>
  <c r="W161" i="2"/>
  <c r="W153" i="2"/>
  <c r="W178" i="2"/>
  <c r="W170" i="2"/>
  <c r="W162" i="2"/>
  <c r="W154" i="2"/>
  <c r="W213" i="2"/>
  <c r="W205" i="2"/>
  <c r="W197" i="2"/>
  <c r="W189" i="2"/>
  <c r="W214" i="2"/>
  <c r="W206" i="2"/>
  <c r="W198" i="2"/>
  <c r="W190" i="2"/>
  <c r="S3" i="2"/>
  <c r="S20" i="2"/>
  <c r="I33" i="2"/>
  <c r="K33" i="2"/>
  <c r="G15" i="2"/>
  <c r="M20" i="2"/>
  <c r="I27" i="2"/>
  <c r="K27" i="2"/>
  <c r="S21" i="2"/>
  <c r="I4" i="2"/>
  <c r="K4" i="2"/>
  <c r="M4" i="2"/>
  <c r="U4" i="2"/>
  <c r="G4" i="2"/>
  <c r="O4" i="2"/>
  <c r="S4" i="2"/>
  <c r="G11" i="2"/>
  <c r="O11" i="2"/>
  <c r="S11" i="2"/>
  <c r="I11" i="2"/>
  <c r="K11" i="2"/>
  <c r="M11" i="2"/>
  <c r="U11" i="2"/>
  <c r="I8" i="2"/>
  <c r="K8" i="2"/>
  <c r="M8" i="2"/>
  <c r="U8" i="2"/>
  <c r="G8" i="2"/>
  <c r="O8" i="2"/>
  <c r="S8" i="2"/>
  <c r="G13" i="2"/>
  <c r="O13" i="2"/>
  <c r="S13" i="2"/>
  <c r="I13" i="2"/>
  <c r="K13" i="2"/>
  <c r="M13" i="2"/>
  <c r="U13" i="2"/>
  <c r="G25" i="2"/>
  <c r="O25" i="2"/>
  <c r="S25" i="2"/>
  <c r="I25" i="2"/>
  <c r="K25" i="2"/>
  <c r="M25" i="2"/>
  <c r="U25" i="2"/>
  <c r="I26" i="2"/>
  <c r="K26" i="2"/>
  <c r="M26" i="2"/>
  <c r="U26" i="2"/>
  <c r="G26" i="2"/>
  <c r="O26" i="2"/>
  <c r="S26" i="2"/>
  <c r="I28" i="2"/>
  <c r="K28" i="2"/>
  <c r="M28" i="2"/>
  <c r="U28" i="2"/>
  <c r="G28" i="2"/>
  <c r="O28" i="2"/>
  <c r="S28" i="2"/>
  <c r="G35" i="2"/>
  <c r="O35" i="2"/>
  <c r="S35" i="2"/>
  <c r="I35" i="2"/>
  <c r="K35" i="2"/>
  <c r="M35" i="2"/>
  <c r="U35" i="2"/>
  <c r="G69" i="2"/>
  <c r="O69" i="2"/>
  <c r="S69" i="2"/>
  <c r="I69" i="2"/>
  <c r="K69" i="2"/>
  <c r="M69" i="2"/>
  <c r="U69" i="2"/>
  <c r="G61" i="2"/>
  <c r="O61" i="2"/>
  <c r="S61" i="2"/>
  <c r="I61" i="2"/>
  <c r="K61" i="2"/>
  <c r="M61" i="2"/>
  <c r="U61" i="2"/>
  <c r="G47" i="2"/>
  <c r="O47" i="2"/>
  <c r="S47" i="2"/>
  <c r="I47" i="2"/>
  <c r="K47" i="2"/>
  <c r="M47" i="2"/>
  <c r="U47" i="2"/>
  <c r="G39" i="2"/>
  <c r="O39" i="2"/>
  <c r="S39" i="2"/>
  <c r="I39" i="2"/>
  <c r="K39" i="2"/>
  <c r="M39" i="2"/>
  <c r="U39" i="2"/>
  <c r="I72" i="2"/>
  <c r="K72" i="2"/>
  <c r="M72" i="2"/>
  <c r="U72" i="2"/>
  <c r="G72" i="2"/>
  <c r="O72" i="2"/>
  <c r="S72" i="2"/>
  <c r="I58" i="2"/>
  <c r="K58" i="2"/>
  <c r="M58" i="2"/>
  <c r="U58" i="2"/>
  <c r="G58" i="2"/>
  <c r="O58" i="2"/>
  <c r="S58" i="2"/>
  <c r="I44" i="2"/>
  <c r="K44" i="2"/>
  <c r="M44" i="2"/>
  <c r="U44" i="2"/>
  <c r="G44" i="2"/>
  <c r="O44" i="2"/>
  <c r="S44" i="2"/>
  <c r="G103" i="2"/>
  <c r="O103" i="2"/>
  <c r="S103" i="2"/>
  <c r="I103" i="2"/>
  <c r="K103" i="2"/>
  <c r="M103" i="2"/>
  <c r="U103" i="2"/>
  <c r="G95" i="2"/>
  <c r="O95" i="2"/>
  <c r="S95" i="2"/>
  <c r="I95" i="2"/>
  <c r="K95" i="2"/>
  <c r="M95" i="2"/>
  <c r="U95" i="2"/>
  <c r="G87" i="2"/>
  <c r="O87" i="2"/>
  <c r="S87" i="2"/>
  <c r="I87" i="2"/>
  <c r="K87" i="2"/>
  <c r="M87" i="2"/>
  <c r="U87" i="2"/>
  <c r="G79" i="2"/>
  <c r="O79" i="2"/>
  <c r="S79" i="2"/>
  <c r="I79" i="2"/>
  <c r="K79" i="2"/>
  <c r="M79" i="2"/>
  <c r="U79" i="2"/>
  <c r="I52" i="2"/>
  <c r="K52" i="2"/>
  <c r="M52" i="2"/>
  <c r="U52" i="2"/>
  <c r="G52" i="2"/>
  <c r="O52" i="2"/>
  <c r="S52" i="2"/>
  <c r="G53" i="2"/>
  <c r="O53" i="2"/>
  <c r="S53" i="2"/>
  <c r="I53" i="2"/>
  <c r="K53" i="2"/>
  <c r="M53" i="2"/>
  <c r="U53" i="2"/>
  <c r="I104" i="2"/>
  <c r="K104" i="2"/>
  <c r="M104" i="2"/>
  <c r="U104" i="2"/>
  <c r="G104" i="2"/>
  <c r="O104" i="2"/>
  <c r="S104" i="2"/>
  <c r="I96" i="2"/>
  <c r="K96" i="2"/>
  <c r="M96" i="2"/>
  <c r="U96" i="2"/>
  <c r="G96" i="2"/>
  <c r="O96" i="2"/>
  <c r="S96" i="2"/>
  <c r="I88" i="2"/>
  <c r="K88" i="2"/>
  <c r="M88" i="2"/>
  <c r="U88" i="2"/>
  <c r="G88" i="2"/>
  <c r="O88" i="2"/>
  <c r="S88" i="2"/>
  <c r="I80" i="2"/>
  <c r="K80" i="2"/>
  <c r="M80" i="2"/>
  <c r="U80" i="2"/>
  <c r="G80" i="2"/>
  <c r="O80" i="2"/>
  <c r="S80" i="2"/>
  <c r="I54" i="2"/>
  <c r="K54" i="2"/>
  <c r="M54" i="2"/>
  <c r="U54" i="2"/>
  <c r="G54" i="2"/>
  <c r="O54" i="2"/>
  <c r="S54" i="2"/>
  <c r="G55" i="2"/>
  <c r="O55" i="2"/>
  <c r="S55" i="2"/>
  <c r="I55" i="2"/>
  <c r="K55" i="2"/>
  <c r="M55" i="2"/>
  <c r="U55" i="2"/>
  <c r="I141" i="2"/>
  <c r="K141" i="2"/>
  <c r="U141" i="2"/>
  <c r="G141" i="2"/>
  <c r="O141" i="2"/>
  <c r="S141" i="2"/>
  <c r="M141" i="2"/>
  <c r="I133" i="2"/>
  <c r="K133" i="2"/>
  <c r="U133" i="2"/>
  <c r="G133" i="2"/>
  <c r="O133" i="2"/>
  <c r="S133" i="2"/>
  <c r="M133" i="2"/>
  <c r="G125" i="2"/>
  <c r="O125" i="2"/>
  <c r="S125" i="2"/>
  <c r="I125" i="2"/>
  <c r="K125" i="2"/>
  <c r="M125" i="2"/>
  <c r="U125" i="2"/>
  <c r="G117" i="2"/>
  <c r="O117" i="2"/>
  <c r="S117" i="2"/>
  <c r="I117" i="2"/>
  <c r="K117" i="2"/>
  <c r="U117" i="2"/>
  <c r="M117" i="2"/>
  <c r="G142" i="2"/>
  <c r="O142" i="2"/>
  <c r="I142" i="2"/>
  <c r="K142" i="2"/>
  <c r="M142" i="2"/>
  <c r="U142" i="2"/>
  <c r="S142" i="2"/>
  <c r="G134" i="2"/>
  <c r="O134" i="2"/>
  <c r="I134" i="2"/>
  <c r="K134" i="2"/>
  <c r="M134" i="2"/>
  <c r="U134" i="2"/>
  <c r="S134" i="2"/>
  <c r="I126" i="2"/>
  <c r="K126" i="2"/>
  <c r="M126" i="2"/>
  <c r="G126" i="2"/>
  <c r="S126" i="2"/>
  <c r="U126" i="2"/>
  <c r="O126" i="2"/>
  <c r="I118" i="2"/>
  <c r="K118" i="2"/>
  <c r="M118" i="2"/>
  <c r="U118" i="2"/>
  <c r="G118" i="2"/>
  <c r="O118" i="2"/>
  <c r="S118" i="2"/>
  <c r="G177" i="2"/>
  <c r="O177" i="2"/>
  <c r="S177" i="2"/>
  <c r="U177" i="2"/>
  <c r="I177" i="2"/>
  <c r="K177" i="2"/>
  <c r="M177" i="2"/>
  <c r="M169" i="2"/>
  <c r="G169" i="2"/>
  <c r="O169" i="2"/>
  <c r="S169" i="2"/>
  <c r="I169" i="2"/>
  <c r="K169" i="2"/>
  <c r="U169" i="2"/>
  <c r="G161" i="2"/>
  <c r="O161" i="2"/>
  <c r="S161" i="2"/>
  <c r="M161" i="2"/>
  <c r="I161" i="2"/>
  <c r="K161" i="2"/>
  <c r="U161" i="2"/>
  <c r="M153" i="2"/>
  <c r="G153" i="2"/>
  <c r="O153" i="2"/>
  <c r="S153" i="2"/>
  <c r="I153" i="2"/>
  <c r="K153" i="2"/>
  <c r="U153" i="2"/>
  <c r="I178" i="2"/>
  <c r="K178" i="2"/>
  <c r="M178" i="2"/>
  <c r="U178" i="2"/>
  <c r="O178" i="2"/>
  <c r="S178" i="2"/>
  <c r="G178" i="2"/>
  <c r="G170" i="2"/>
  <c r="S170" i="2"/>
  <c r="I170" i="2"/>
  <c r="K170" i="2"/>
  <c r="M170" i="2"/>
  <c r="U170" i="2"/>
  <c r="O170" i="2"/>
  <c r="I162" i="2"/>
  <c r="K162" i="2"/>
  <c r="M162" i="2"/>
  <c r="U162" i="2"/>
  <c r="G162" i="2"/>
  <c r="O162" i="2"/>
  <c r="S162" i="2"/>
  <c r="G154" i="2"/>
  <c r="O154" i="2"/>
  <c r="I154" i="2"/>
  <c r="K154" i="2"/>
  <c r="M154" i="2"/>
  <c r="U154" i="2"/>
  <c r="S154" i="2"/>
  <c r="G213" i="2"/>
  <c r="O213" i="2"/>
  <c r="S213" i="2"/>
  <c r="I213" i="2"/>
  <c r="K213" i="2"/>
  <c r="M213" i="2"/>
  <c r="U213" i="2"/>
  <c r="G205" i="2"/>
  <c r="O205" i="2"/>
  <c r="S205" i="2"/>
  <c r="I205" i="2"/>
  <c r="K205" i="2"/>
  <c r="M205" i="2"/>
  <c r="U205" i="2"/>
  <c r="G197" i="2"/>
  <c r="O197" i="2"/>
  <c r="S197" i="2"/>
  <c r="I197" i="2"/>
  <c r="K197" i="2"/>
  <c r="M197" i="2"/>
  <c r="U197" i="2"/>
  <c r="G189" i="2"/>
  <c r="O189" i="2"/>
  <c r="S189" i="2"/>
  <c r="I189" i="2"/>
  <c r="K189" i="2"/>
  <c r="M189" i="2"/>
  <c r="U189" i="2"/>
  <c r="I214" i="2"/>
  <c r="K214" i="2"/>
  <c r="M214" i="2"/>
  <c r="U214" i="2"/>
  <c r="G214" i="2"/>
  <c r="O214" i="2"/>
  <c r="S214" i="2"/>
  <c r="I206" i="2"/>
  <c r="K206" i="2"/>
  <c r="M206" i="2"/>
  <c r="U206" i="2"/>
  <c r="G206" i="2"/>
  <c r="O206" i="2"/>
  <c r="S206" i="2"/>
  <c r="I198" i="2"/>
  <c r="K198" i="2"/>
  <c r="M198" i="2"/>
  <c r="U198" i="2"/>
  <c r="G198" i="2"/>
  <c r="O198" i="2"/>
  <c r="S198" i="2"/>
  <c r="I190" i="2"/>
  <c r="K190" i="2"/>
  <c r="M190" i="2"/>
  <c r="U190" i="2"/>
  <c r="G190" i="2"/>
  <c r="O190" i="2"/>
  <c r="S190" i="2"/>
  <c r="G5" i="2"/>
  <c r="O5" i="2"/>
  <c r="S5" i="2"/>
  <c r="I5" i="2"/>
  <c r="K5" i="2"/>
  <c r="M5" i="2"/>
  <c r="U5" i="2"/>
  <c r="G9" i="2"/>
  <c r="O9" i="2"/>
  <c r="S9" i="2"/>
  <c r="I9" i="2"/>
  <c r="K9" i="2"/>
  <c r="M9" i="2"/>
  <c r="U9" i="2"/>
  <c r="I16" i="2"/>
  <c r="K16" i="2"/>
  <c r="M16" i="2"/>
  <c r="U16" i="2"/>
  <c r="G16" i="2"/>
  <c r="O16" i="2"/>
  <c r="S16" i="2"/>
  <c r="I14" i="2"/>
  <c r="K14" i="2"/>
  <c r="M14" i="2"/>
  <c r="U14" i="2"/>
  <c r="G14" i="2"/>
  <c r="O14" i="2"/>
  <c r="S14" i="2"/>
  <c r="G19" i="2"/>
  <c r="O19" i="2"/>
  <c r="S19" i="2"/>
  <c r="I19" i="2"/>
  <c r="K19" i="2"/>
  <c r="M19" i="2"/>
  <c r="U19" i="2"/>
  <c r="I22" i="2"/>
  <c r="K22" i="2"/>
  <c r="M22" i="2"/>
  <c r="U22" i="2"/>
  <c r="G22" i="2"/>
  <c r="O22" i="2"/>
  <c r="S22" i="2"/>
  <c r="G29" i="2"/>
  <c r="O29" i="2"/>
  <c r="S29" i="2"/>
  <c r="I29" i="2"/>
  <c r="K29" i="2"/>
  <c r="M29" i="2"/>
  <c r="U29" i="2"/>
  <c r="I36" i="2"/>
  <c r="K36" i="2"/>
  <c r="M36" i="2"/>
  <c r="U36" i="2"/>
  <c r="G36" i="2"/>
  <c r="O36" i="2"/>
  <c r="S36" i="2"/>
  <c r="G71" i="2"/>
  <c r="O71" i="2"/>
  <c r="S71" i="2"/>
  <c r="I71" i="2"/>
  <c r="K71" i="2"/>
  <c r="M71" i="2"/>
  <c r="U71" i="2"/>
  <c r="G63" i="2"/>
  <c r="O63" i="2"/>
  <c r="S63" i="2"/>
  <c r="I63" i="2"/>
  <c r="K63" i="2"/>
  <c r="M63" i="2"/>
  <c r="U63" i="2"/>
  <c r="G49" i="2"/>
  <c r="O49" i="2"/>
  <c r="S49" i="2"/>
  <c r="I49" i="2"/>
  <c r="K49" i="2"/>
  <c r="M49" i="2"/>
  <c r="U49" i="2"/>
  <c r="G41" i="2"/>
  <c r="O41" i="2"/>
  <c r="S41" i="2"/>
  <c r="I41" i="2"/>
  <c r="K41" i="2"/>
  <c r="M41" i="2"/>
  <c r="U41" i="2"/>
  <c r="I74" i="2"/>
  <c r="K74" i="2"/>
  <c r="M74" i="2"/>
  <c r="U74" i="2"/>
  <c r="G74" i="2"/>
  <c r="O74" i="2"/>
  <c r="S74" i="2"/>
  <c r="I60" i="2"/>
  <c r="K60" i="2"/>
  <c r="M60" i="2"/>
  <c r="U60" i="2"/>
  <c r="O60" i="2"/>
  <c r="G60" i="2"/>
  <c r="S60" i="2"/>
  <c r="I46" i="2"/>
  <c r="K46" i="2"/>
  <c r="M46" i="2"/>
  <c r="U46" i="2"/>
  <c r="G46" i="2"/>
  <c r="O46" i="2"/>
  <c r="S46" i="2"/>
  <c r="G105" i="2"/>
  <c r="O105" i="2"/>
  <c r="S105" i="2"/>
  <c r="I105" i="2"/>
  <c r="K105" i="2"/>
  <c r="M105" i="2"/>
  <c r="U105" i="2"/>
  <c r="G97" i="2"/>
  <c r="O97" i="2"/>
  <c r="S97" i="2"/>
  <c r="I97" i="2"/>
  <c r="K97" i="2"/>
  <c r="M97" i="2"/>
  <c r="U97" i="2"/>
  <c r="G89" i="2"/>
  <c r="O89" i="2"/>
  <c r="S89" i="2"/>
  <c r="I89" i="2"/>
  <c r="K89" i="2"/>
  <c r="M89" i="2"/>
  <c r="U89" i="2"/>
  <c r="G81" i="2"/>
  <c r="O81" i="2"/>
  <c r="S81" i="2"/>
  <c r="I81" i="2"/>
  <c r="K81" i="2"/>
  <c r="M81" i="2"/>
  <c r="U81" i="2"/>
  <c r="I56" i="2"/>
  <c r="K56" i="2"/>
  <c r="M56" i="2"/>
  <c r="U56" i="2"/>
  <c r="G56" i="2"/>
  <c r="O56" i="2"/>
  <c r="S56" i="2"/>
  <c r="I64" i="2"/>
  <c r="K64" i="2"/>
  <c r="M64" i="2"/>
  <c r="U64" i="2"/>
  <c r="G64" i="2"/>
  <c r="O64" i="2"/>
  <c r="S64" i="2"/>
  <c r="I106" i="2"/>
  <c r="K106" i="2"/>
  <c r="M106" i="2"/>
  <c r="U106" i="2"/>
  <c r="G106" i="2"/>
  <c r="O106" i="2"/>
  <c r="S106" i="2"/>
  <c r="I98" i="2"/>
  <c r="K98" i="2"/>
  <c r="M98" i="2"/>
  <c r="U98" i="2"/>
  <c r="G98" i="2"/>
  <c r="O98" i="2"/>
  <c r="S98" i="2"/>
  <c r="I90" i="2"/>
  <c r="K90" i="2"/>
  <c r="M90" i="2"/>
  <c r="U90" i="2"/>
  <c r="G90" i="2"/>
  <c r="O90" i="2"/>
  <c r="S90" i="2"/>
  <c r="I82" i="2"/>
  <c r="K82" i="2"/>
  <c r="M82" i="2"/>
  <c r="U82" i="2"/>
  <c r="G82" i="2"/>
  <c r="O82" i="2"/>
  <c r="S82" i="2"/>
  <c r="I66" i="2"/>
  <c r="K66" i="2"/>
  <c r="M66" i="2"/>
  <c r="U66" i="2"/>
  <c r="G66" i="2"/>
  <c r="O66" i="2"/>
  <c r="S66" i="2"/>
  <c r="I68" i="2"/>
  <c r="K68" i="2"/>
  <c r="M68" i="2"/>
  <c r="U68" i="2"/>
  <c r="G68" i="2"/>
  <c r="O68" i="2"/>
  <c r="S68" i="2"/>
  <c r="I143" i="2"/>
  <c r="K143" i="2"/>
  <c r="U143" i="2"/>
  <c r="G143" i="2"/>
  <c r="O143" i="2"/>
  <c r="S143" i="2"/>
  <c r="M143" i="2"/>
  <c r="M135" i="2"/>
  <c r="G135" i="2"/>
  <c r="O135" i="2"/>
  <c r="S135" i="2"/>
  <c r="I135" i="2"/>
  <c r="K135" i="2"/>
  <c r="U135" i="2"/>
  <c r="U127" i="2"/>
  <c r="G127" i="2"/>
  <c r="O127" i="2"/>
  <c r="S127" i="2"/>
  <c r="I127" i="2"/>
  <c r="K127" i="2"/>
  <c r="M127" i="2"/>
  <c r="G119" i="2"/>
  <c r="O119" i="2"/>
  <c r="S119" i="2"/>
  <c r="U119" i="2"/>
  <c r="I119" i="2"/>
  <c r="K119" i="2"/>
  <c r="M119" i="2"/>
  <c r="G111" i="2"/>
  <c r="O111" i="2"/>
  <c r="S111" i="2"/>
  <c r="I111" i="2"/>
  <c r="K111" i="2"/>
  <c r="M111" i="2"/>
  <c r="U111" i="2"/>
  <c r="O144" i="2"/>
  <c r="I144" i="2"/>
  <c r="K144" i="2"/>
  <c r="M144" i="2"/>
  <c r="U144" i="2"/>
  <c r="G144" i="2"/>
  <c r="S144" i="2"/>
  <c r="G136" i="2"/>
  <c r="O136" i="2"/>
  <c r="I136" i="2"/>
  <c r="K136" i="2"/>
  <c r="M136" i="2"/>
  <c r="U136" i="2"/>
  <c r="S136" i="2"/>
  <c r="O128" i="2"/>
  <c r="I128" i="2"/>
  <c r="K128" i="2"/>
  <c r="M128" i="2"/>
  <c r="U128" i="2"/>
  <c r="G128" i="2"/>
  <c r="S128" i="2"/>
  <c r="I120" i="2"/>
  <c r="K120" i="2"/>
  <c r="M120" i="2"/>
  <c r="U120" i="2"/>
  <c r="S120" i="2"/>
  <c r="G120" i="2"/>
  <c r="O120" i="2"/>
  <c r="I112" i="2"/>
  <c r="K112" i="2"/>
  <c r="M112" i="2"/>
  <c r="U112" i="2"/>
  <c r="G112" i="2"/>
  <c r="O112" i="2"/>
  <c r="S112" i="2"/>
  <c r="G179" i="2"/>
  <c r="O179" i="2"/>
  <c r="S179" i="2"/>
  <c r="M179" i="2"/>
  <c r="U179" i="2"/>
  <c r="I179" i="2"/>
  <c r="K179" i="2"/>
  <c r="G171" i="2"/>
  <c r="O171" i="2"/>
  <c r="S171" i="2"/>
  <c r="M171" i="2"/>
  <c r="I171" i="2"/>
  <c r="K171" i="2"/>
  <c r="U171" i="2"/>
  <c r="G163" i="2"/>
  <c r="O163" i="2"/>
  <c r="S163" i="2"/>
  <c r="I163" i="2"/>
  <c r="K163" i="2"/>
  <c r="U163" i="2"/>
  <c r="M163" i="2"/>
  <c r="M155" i="2"/>
  <c r="G155" i="2"/>
  <c r="O155" i="2"/>
  <c r="S155" i="2"/>
  <c r="I155" i="2"/>
  <c r="K155" i="2"/>
  <c r="U155" i="2"/>
  <c r="M147" i="2"/>
  <c r="G147" i="2"/>
  <c r="O147" i="2"/>
  <c r="S147" i="2"/>
  <c r="I147" i="2"/>
  <c r="K147" i="2"/>
  <c r="U147" i="2"/>
  <c r="I180" i="2"/>
  <c r="K180" i="2"/>
  <c r="M180" i="2"/>
  <c r="U180" i="2"/>
  <c r="O180" i="2"/>
  <c r="S180" i="2"/>
  <c r="G180" i="2"/>
  <c r="S172" i="2"/>
  <c r="I172" i="2"/>
  <c r="K172" i="2"/>
  <c r="M172" i="2"/>
  <c r="U172" i="2"/>
  <c r="G172" i="2"/>
  <c r="O172" i="2"/>
  <c r="I164" i="2"/>
  <c r="K164" i="2"/>
  <c r="M164" i="2"/>
  <c r="U164" i="2"/>
  <c r="O164" i="2"/>
  <c r="G164" i="2"/>
  <c r="S164" i="2"/>
  <c r="G156" i="2"/>
  <c r="O156" i="2"/>
  <c r="I156" i="2"/>
  <c r="K156" i="2"/>
  <c r="M156" i="2"/>
  <c r="U156" i="2"/>
  <c r="S156" i="2"/>
  <c r="G148" i="2"/>
  <c r="O148" i="2"/>
  <c r="I148" i="2"/>
  <c r="K148" i="2"/>
  <c r="M148" i="2"/>
  <c r="U148" i="2"/>
  <c r="S148" i="2"/>
  <c r="G215" i="2"/>
  <c r="O215" i="2"/>
  <c r="S215" i="2"/>
  <c r="U215" i="2"/>
  <c r="I215" i="2"/>
  <c r="K215" i="2"/>
  <c r="M215" i="2"/>
  <c r="G207" i="2"/>
  <c r="O207" i="2"/>
  <c r="S207" i="2"/>
  <c r="U207" i="2"/>
  <c r="I207" i="2"/>
  <c r="K207" i="2"/>
  <c r="M207" i="2"/>
  <c r="G199" i="2"/>
  <c r="O199" i="2"/>
  <c r="S199" i="2"/>
  <c r="U199" i="2"/>
  <c r="I199" i="2"/>
  <c r="K199" i="2"/>
  <c r="M199" i="2"/>
  <c r="G191" i="2"/>
  <c r="O191" i="2"/>
  <c r="S191" i="2"/>
  <c r="U191" i="2"/>
  <c r="I191" i="2"/>
  <c r="K191" i="2"/>
  <c r="M191" i="2"/>
  <c r="G183" i="2"/>
  <c r="O183" i="2"/>
  <c r="S183" i="2"/>
  <c r="U183" i="2"/>
  <c r="I183" i="2"/>
  <c r="K183" i="2"/>
  <c r="M183" i="2"/>
  <c r="I216" i="2"/>
  <c r="K216" i="2"/>
  <c r="M216" i="2"/>
  <c r="U216" i="2"/>
  <c r="S216" i="2"/>
  <c r="G216" i="2"/>
  <c r="O216" i="2"/>
  <c r="I208" i="2"/>
  <c r="K208" i="2"/>
  <c r="M208" i="2"/>
  <c r="U208" i="2"/>
  <c r="S208" i="2"/>
  <c r="G208" i="2"/>
  <c r="O208" i="2"/>
  <c r="I200" i="2"/>
  <c r="K200" i="2"/>
  <c r="M200" i="2"/>
  <c r="U200" i="2"/>
  <c r="S200" i="2"/>
  <c r="G200" i="2"/>
  <c r="O200" i="2"/>
  <c r="I192" i="2"/>
  <c r="K192" i="2"/>
  <c r="M192" i="2"/>
  <c r="U192" i="2"/>
  <c r="S192" i="2"/>
  <c r="G192" i="2"/>
  <c r="O192" i="2"/>
  <c r="I184" i="2"/>
  <c r="K184" i="2"/>
  <c r="M184" i="2"/>
  <c r="U184" i="2"/>
  <c r="S184" i="2"/>
  <c r="G184" i="2"/>
  <c r="O184" i="2"/>
  <c r="M27" i="2"/>
  <c r="G27" i="2"/>
  <c r="I21" i="2"/>
  <c r="K21" i="2"/>
  <c r="M33" i="2"/>
  <c r="O27" i="2"/>
  <c r="M21" i="2"/>
  <c r="G21" i="2"/>
  <c r="U20" i="2"/>
  <c r="U15" i="2"/>
  <c r="S15" i="2"/>
  <c r="O33" i="2"/>
  <c r="G17" i="2"/>
  <c r="O17" i="2"/>
  <c r="S17" i="2"/>
  <c r="I17" i="2"/>
  <c r="K17" i="2"/>
  <c r="M17" i="2"/>
  <c r="U17" i="2"/>
  <c r="I6" i="2"/>
  <c r="K6" i="2"/>
  <c r="M6" i="2"/>
  <c r="U6" i="2"/>
  <c r="G6" i="2"/>
  <c r="O6" i="2"/>
  <c r="S6" i="2"/>
  <c r="I18" i="2"/>
  <c r="K18" i="2"/>
  <c r="M18" i="2"/>
  <c r="U18" i="2"/>
  <c r="G18" i="2"/>
  <c r="O18" i="2"/>
  <c r="S18" i="2"/>
  <c r="G23" i="2"/>
  <c r="O23" i="2"/>
  <c r="S23" i="2"/>
  <c r="I23" i="2"/>
  <c r="K23" i="2"/>
  <c r="M23" i="2"/>
  <c r="U23" i="2"/>
  <c r="I30" i="2"/>
  <c r="K30" i="2"/>
  <c r="M30" i="2"/>
  <c r="U30" i="2"/>
  <c r="G30" i="2"/>
  <c r="O30" i="2"/>
  <c r="S30" i="2"/>
  <c r="G37" i="2"/>
  <c r="O37" i="2"/>
  <c r="S37" i="2"/>
  <c r="I37" i="2"/>
  <c r="K37" i="2"/>
  <c r="M37" i="2"/>
  <c r="U37" i="2"/>
  <c r="I38" i="2"/>
  <c r="K38" i="2"/>
  <c r="M38" i="2"/>
  <c r="U38" i="2"/>
  <c r="G38" i="2"/>
  <c r="O38" i="2"/>
  <c r="S38" i="2"/>
  <c r="G73" i="2"/>
  <c r="O73" i="2"/>
  <c r="S73" i="2"/>
  <c r="I73" i="2"/>
  <c r="K73" i="2"/>
  <c r="M73" i="2"/>
  <c r="U73" i="2"/>
  <c r="G65" i="2"/>
  <c r="O65" i="2"/>
  <c r="S65" i="2"/>
  <c r="I65" i="2"/>
  <c r="K65" i="2"/>
  <c r="M65" i="2"/>
  <c r="U65" i="2"/>
  <c r="G57" i="2"/>
  <c r="O57" i="2"/>
  <c r="S57" i="2"/>
  <c r="I57" i="2"/>
  <c r="K57" i="2"/>
  <c r="M57" i="2"/>
  <c r="U57" i="2"/>
  <c r="G43" i="2"/>
  <c r="O43" i="2"/>
  <c r="S43" i="2"/>
  <c r="I43" i="2"/>
  <c r="K43" i="2"/>
  <c r="M43" i="2"/>
  <c r="U43" i="2"/>
  <c r="I62" i="2"/>
  <c r="K62" i="2"/>
  <c r="M62" i="2"/>
  <c r="U62" i="2"/>
  <c r="G62" i="2"/>
  <c r="O62" i="2"/>
  <c r="S62" i="2"/>
  <c r="I48" i="2"/>
  <c r="K48" i="2"/>
  <c r="M48" i="2"/>
  <c r="U48" i="2"/>
  <c r="G48" i="2"/>
  <c r="O48" i="2"/>
  <c r="S48" i="2"/>
  <c r="I40" i="2"/>
  <c r="K40" i="2"/>
  <c r="M40" i="2"/>
  <c r="U40" i="2"/>
  <c r="G40" i="2"/>
  <c r="O40" i="2"/>
  <c r="S40" i="2"/>
  <c r="G107" i="2"/>
  <c r="O107" i="2"/>
  <c r="S107" i="2"/>
  <c r="I107" i="2"/>
  <c r="K107" i="2"/>
  <c r="M107" i="2"/>
  <c r="U107" i="2"/>
  <c r="G99" i="2"/>
  <c r="O99" i="2"/>
  <c r="S99" i="2"/>
  <c r="I99" i="2"/>
  <c r="K99" i="2"/>
  <c r="M99" i="2"/>
  <c r="U99" i="2"/>
  <c r="G91" i="2"/>
  <c r="O91" i="2"/>
  <c r="S91" i="2"/>
  <c r="I91" i="2"/>
  <c r="K91" i="2"/>
  <c r="M91" i="2"/>
  <c r="U91" i="2"/>
  <c r="G83" i="2"/>
  <c r="O83" i="2"/>
  <c r="S83" i="2"/>
  <c r="I83" i="2"/>
  <c r="K83" i="2"/>
  <c r="M83" i="2"/>
  <c r="U83" i="2"/>
  <c r="G75" i="2"/>
  <c r="O75" i="2"/>
  <c r="S75" i="2"/>
  <c r="I75" i="2"/>
  <c r="K75" i="2"/>
  <c r="M75" i="2"/>
  <c r="U75" i="2"/>
  <c r="I108" i="2"/>
  <c r="K108" i="2"/>
  <c r="M108" i="2"/>
  <c r="U108" i="2"/>
  <c r="G108" i="2"/>
  <c r="O108" i="2"/>
  <c r="S108" i="2"/>
  <c r="I100" i="2"/>
  <c r="K100" i="2"/>
  <c r="M100" i="2"/>
  <c r="U100" i="2"/>
  <c r="G100" i="2"/>
  <c r="O100" i="2"/>
  <c r="S100" i="2"/>
  <c r="I92" i="2"/>
  <c r="K92" i="2"/>
  <c r="M92" i="2"/>
  <c r="U92" i="2"/>
  <c r="G92" i="2"/>
  <c r="O92" i="2"/>
  <c r="S92" i="2"/>
  <c r="I84" i="2"/>
  <c r="K84" i="2"/>
  <c r="M84" i="2"/>
  <c r="U84" i="2"/>
  <c r="G84" i="2"/>
  <c r="O84" i="2"/>
  <c r="S84" i="2"/>
  <c r="I76" i="2"/>
  <c r="K76" i="2"/>
  <c r="M76" i="2"/>
  <c r="U76" i="2"/>
  <c r="G76" i="2"/>
  <c r="O76" i="2"/>
  <c r="S76" i="2"/>
  <c r="M145" i="2"/>
  <c r="U145" i="2"/>
  <c r="G145" i="2"/>
  <c r="O145" i="2"/>
  <c r="S145" i="2"/>
  <c r="I145" i="2"/>
  <c r="K145" i="2"/>
  <c r="I137" i="2"/>
  <c r="K137" i="2"/>
  <c r="U137" i="2"/>
  <c r="G137" i="2"/>
  <c r="O137" i="2"/>
  <c r="S137" i="2"/>
  <c r="M137" i="2"/>
  <c r="I129" i="2"/>
  <c r="K129" i="2"/>
  <c r="U129" i="2"/>
  <c r="G129" i="2"/>
  <c r="O129" i="2"/>
  <c r="S129" i="2"/>
  <c r="M129" i="2"/>
  <c r="G121" i="2"/>
  <c r="O121" i="2"/>
  <c r="S121" i="2"/>
  <c r="U121" i="2"/>
  <c r="I121" i="2"/>
  <c r="K121" i="2"/>
  <c r="M121" i="2"/>
  <c r="G113" i="2"/>
  <c r="O113" i="2"/>
  <c r="S113" i="2"/>
  <c r="I113" i="2"/>
  <c r="K113" i="2"/>
  <c r="M113" i="2"/>
  <c r="U113" i="2"/>
  <c r="O146" i="2"/>
  <c r="I146" i="2"/>
  <c r="K146" i="2"/>
  <c r="M146" i="2"/>
  <c r="U146" i="2"/>
  <c r="G146" i="2"/>
  <c r="S146" i="2"/>
  <c r="G138" i="2"/>
  <c r="O138" i="2"/>
  <c r="I138" i="2"/>
  <c r="K138" i="2"/>
  <c r="M138" i="2"/>
  <c r="U138" i="2"/>
  <c r="S138" i="2"/>
  <c r="O130" i="2"/>
  <c r="I130" i="2"/>
  <c r="K130" i="2"/>
  <c r="M130" i="2"/>
  <c r="U130" i="2"/>
  <c r="G130" i="2"/>
  <c r="S130" i="2"/>
  <c r="I122" i="2"/>
  <c r="K122" i="2"/>
  <c r="M122" i="2"/>
  <c r="U122" i="2"/>
  <c r="O122" i="2"/>
  <c r="S122" i="2"/>
  <c r="G122" i="2"/>
  <c r="I114" i="2"/>
  <c r="K114" i="2"/>
  <c r="M114" i="2"/>
  <c r="U114" i="2"/>
  <c r="G114" i="2"/>
  <c r="O114" i="2"/>
  <c r="S114" i="2"/>
  <c r="G181" i="2"/>
  <c r="O181" i="2"/>
  <c r="S181" i="2"/>
  <c r="I181" i="2"/>
  <c r="K181" i="2"/>
  <c r="M181" i="2"/>
  <c r="U181" i="2"/>
  <c r="G173" i="2"/>
  <c r="O173" i="2"/>
  <c r="S173" i="2"/>
  <c r="I173" i="2"/>
  <c r="K173" i="2"/>
  <c r="U173" i="2"/>
  <c r="M173" i="2"/>
  <c r="I165" i="2"/>
  <c r="K165" i="2"/>
  <c r="U165" i="2"/>
  <c r="G165" i="2"/>
  <c r="O165" i="2"/>
  <c r="S165" i="2"/>
  <c r="M165" i="2"/>
  <c r="I157" i="2"/>
  <c r="K157" i="2"/>
  <c r="U157" i="2"/>
  <c r="G157" i="2"/>
  <c r="O157" i="2"/>
  <c r="S157" i="2"/>
  <c r="M157" i="2"/>
  <c r="I149" i="2"/>
  <c r="K149" i="2"/>
  <c r="U149" i="2"/>
  <c r="G149" i="2"/>
  <c r="O149" i="2"/>
  <c r="S149" i="2"/>
  <c r="M149" i="2"/>
  <c r="I182" i="2"/>
  <c r="K182" i="2"/>
  <c r="M182" i="2"/>
  <c r="U182" i="2"/>
  <c r="G182" i="2"/>
  <c r="O182" i="2"/>
  <c r="S182" i="2"/>
  <c r="I174" i="2"/>
  <c r="K174" i="2"/>
  <c r="M174" i="2"/>
  <c r="U174" i="2"/>
  <c r="O174" i="2"/>
  <c r="G174" i="2"/>
  <c r="S174" i="2"/>
  <c r="S166" i="2"/>
  <c r="I166" i="2"/>
  <c r="K166" i="2"/>
  <c r="M166" i="2"/>
  <c r="U166" i="2"/>
  <c r="G166" i="2"/>
  <c r="O166" i="2"/>
  <c r="O158" i="2"/>
  <c r="I158" i="2"/>
  <c r="K158" i="2"/>
  <c r="M158" i="2"/>
  <c r="U158" i="2"/>
  <c r="G158" i="2"/>
  <c r="S158" i="2"/>
  <c r="S150" i="2"/>
  <c r="I150" i="2"/>
  <c r="K150" i="2"/>
  <c r="M150" i="2"/>
  <c r="U150" i="2"/>
  <c r="G150" i="2"/>
  <c r="O150" i="2"/>
  <c r="G217" i="2"/>
  <c r="O217" i="2"/>
  <c r="S217" i="2"/>
  <c r="U217" i="2"/>
  <c r="I217" i="2"/>
  <c r="K217" i="2"/>
  <c r="M217" i="2"/>
  <c r="G209" i="2"/>
  <c r="O209" i="2"/>
  <c r="S209" i="2"/>
  <c r="U209" i="2"/>
  <c r="I209" i="2"/>
  <c r="K209" i="2"/>
  <c r="M209" i="2"/>
  <c r="G201" i="2"/>
  <c r="O201" i="2"/>
  <c r="S201" i="2"/>
  <c r="U201" i="2"/>
  <c r="I201" i="2"/>
  <c r="K201" i="2"/>
  <c r="M201" i="2"/>
  <c r="G193" i="2"/>
  <c r="O193" i="2"/>
  <c r="S193" i="2"/>
  <c r="U193" i="2"/>
  <c r="I193" i="2"/>
  <c r="K193" i="2"/>
  <c r="M193" i="2"/>
  <c r="G185" i="2"/>
  <c r="O185" i="2"/>
  <c r="S185" i="2"/>
  <c r="U185" i="2"/>
  <c r="I185" i="2"/>
  <c r="K185" i="2"/>
  <c r="M185" i="2"/>
  <c r="I218" i="2"/>
  <c r="K218" i="2"/>
  <c r="M218" i="2"/>
  <c r="U218" i="2"/>
  <c r="O218" i="2"/>
  <c r="S218" i="2"/>
  <c r="G218" i="2"/>
  <c r="I210" i="2"/>
  <c r="K210" i="2"/>
  <c r="M210" i="2"/>
  <c r="U210" i="2"/>
  <c r="O210" i="2"/>
  <c r="S210" i="2"/>
  <c r="G210" i="2"/>
  <c r="I202" i="2"/>
  <c r="K202" i="2"/>
  <c r="M202" i="2"/>
  <c r="U202" i="2"/>
  <c r="O202" i="2"/>
  <c r="S202" i="2"/>
  <c r="G202" i="2"/>
  <c r="I194" i="2"/>
  <c r="K194" i="2"/>
  <c r="M194" i="2"/>
  <c r="U194" i="2"/>
  <c r="O194" i="2"/>
  <c r="S194" i="2"/>
  <c r="G194" i="2"/>
  <c r="I186" i="2"/>
  <c r="K186" i="2"/>
  <c r="M186" i="2"/>
  <c r="U186" i="2"/>
  <c r="O186" i="2"/>
  <c r="S186" i="2"/>
  <c r="G186" i="2"/>
  <c r="U27" i="2"/>
  <c r="S27" i="2"/>
  <c r="O21" i="2"/>
  <c r="G20" i="2"/>
  <c r="I20" i="2"/>
  <c r="K20" i="2"/>
  <c r="I15" i="2"/>
  <c r="K15" i="2"/>
  <c r="U33" i="2"/>
  <c r="S33" i="2"/>
  <c r="I10" i="2"/>
  <c r="K10" i="2"/>
  <c r="M10" i="2"/>
  <c r="U10" i="2"/>
  <c r="G10" i="2"/>
  <c r="O10" i="2"/>
  <c r="S10" i="2"/>
  <c r="G7" i="2"/>
  <c r="O7" i="2"/>
  <c r="S7" i="2"/>
  <c r="I7" i="2"/>
  <c r="K7" i="2"/>
  <c r="M7" i="2"/>
  <c r="U7" i="2"/>
  <c r="I12" i="2"/>
  <c r="K12" i="2"/>
  <c r="M12" i="2"/>
  <c r="U12" i="2"/>
  <c r="G12" i="2"/>
  <c r="O12" i="2"/>
  <c r="S12" i="2"/>
  <c r="I24" i="2"/>
  <c r="K24" i="2"/>
  <c r="M24" i="2"/>
  <c r="U24" i="2"/>
  <c r="G24" i="2"/>
  <c r="O24" i="2"/>
  <c r="S24" i="2"/>
  <c r="G31" i="2"/>
  <c r="O31" i="2"/>
  <c r="S31" i="2"/>
  <c r="I31" i="2"/>
  <c r="K31" i="2"/>
  <c r="M31" i="2"/>
  <c r="U31" i="2"/>
  <c r="I32" i="2"/>
  <c r="K32" i="2"/>
  <c r="M32" i="2"/>
  <c r="U32" i="2"/>
  <c r="G32" i="2"/>
  <c r="O32" i="2"/>
  <c r="S32" i="2"/>
  <c r="I34" i="2"/>
  <c r="K34" i="2"/>
  <c r="M34" i="2"/>
  <c r="U34" i="2"/>
  <c r="G34" i="2"/>
  <c r="O34" i="2"/>
  <c r="S34" i="2"/>
  <c r="G67" i="2"/>
  <c r="O67" i="2"/>
  <c r="S67" i="2"/>
  <c r="I67" i="2"/>
  <c r="K67" i="2"/>
  <c r="M67" i="2"/>
  <c r="U67" i="2"/>
  <c r="G59" i="2"/>
  <c r="O59" i="2"/>
  <c r="S59" i="2"/>
  <c r="M59" i="2"/>
  <c r="I59" i="2"/>
  <c r="K59" i="2"/>
  <c r="U59" i="2"/>
  <c r="G45" i="2"/>
  <c r="O45" i="2"/>
  <c r="S45" i="2"/>
  <c r="I45" i="2"/>
  <c r="K45" i="2"/>
  <c r="M45" i="2"/>
  <c r="U45" i="2"/>
  <c r="I70" i="2"/>
  <c r="K70" i="2"/>
  <c r="M70" i="2"/>
  <c r="U70" i="2"/>
  <c r="G70" i="2"/>
  <c r="O70" i="2"/>
  <c r="S70" i="2"/>
  <c r="I50" i="2"/>
  <c r="K50" i="2"/>
  <c r="M50" i="2"/>
  <c r="U50" i="2"/>
  <c r="G50" i="2"/>
  <c r="O50" i="2"/>
  <c r="S50" i="2"/>
  <c r="I42" i="2"/>
  <c r="K42" i="2"/>
  <c r="M42" i="2"/>
  <c r="U42" i="2"/>
  <c r="G42" i="2"/>
  <c r="O42" i="2"/>
  <c r="S42" i="2"/>
  <c r="G109" i="2"/>
  <c r="O109" i="2"/>
  <c r="S109" i="2"/>
  <c r="I109" i="2"/>
  <c r="K109" i="2"/>
  <c r="M109" i="2"/>
  <c r="U109" i="2"/>
  <c r="G101" i="2"/>
  <c r="O101" i="2"/>
  <c r="S101" i="2"/>
  <c r="I101" i="2"/>
  <c r="K101" i="2"/>
  <c r="M101" i="2"/>
  <c r="U101" i="2"/>
  <c r="G93" i="2"/>
  <c r="O93" i="2"/>
  <c r="S93" i="2"/>
  <c r="I93" i="2"/>
  <c r="K93" i="2"/>
  <c r="M93" i="2"/>
  <c r="U93" i="2"/>
  <c r="G85" i="2"/>
  <c r="O85" i="2"/>
  <c r="S85" i="2"/>
  <c r="I85" i="2"/>
  <c r="K85" i="2"/>
  <c r="M85" i="2"/>
  <c r="U85" i="2"/>
  <c r="G77" i="2"/>
  <c r="O77" i="2"/>
  <c r="S77" i="2"/>
  <c r="I77" i="2"/>
  <c r="K77" i="2"/>
  <c r="M77" i="2"/>
  <c r="U77" i="2"/>
  <c r="I110" i="2"/>
  <c r="K110" i="2"/>
  <c r="M110" i="2"/>
  <c r="U110" i="2"/>
  <c r="G110" i="2"/>
  <c r="O110" i="2"/>
  <c r="S110" i="2"/>
  <c r="I102" i="2"/>
  <c r="K102" i="2"/>
  <c r="M102" i="2"/>
  <c r="U102" i="2"/>
  <c r="G102" i="2"/>
  <c r="O102" i="2"/>
  <c r="S102" i="2"/>
  <c r="I94" i="2"/>
  <c r="K94" i="2"/>
  <c r="M94" i="2"/>
  <c r="U94" i="2"/>
  <c r="G94" i="2"/>
  <c r="O94" i="2"/>
  <c r="S94" i="2"/>
  <c r="I86" i="2"/>
  <c r="K86" i="2"/>
  <c r="M86" i="2"/>
  <c r="U86" i="2"/>
  <c r="G86" i="2"/>
  <c r="O86" i="2"/>
  <c r="S86" i="2"/>
  <c r="I78" i="2"/>
  <c r="K78" i="2"/>
  <c r="M78" i="2"/>
  <c r="U78" i="2"/>
  <c r="G78" i="2"/>
  <c r="O78" i="2"/>
  <c r="S78" i="2"/>
  <c r="G51" i="2"/>
  <c r="O51" i="2"/>
  <c r="S51" i="2"/>
  <c r="I51" i="2"/>
  <c r="K51" i="2"/>
  <c r="M51" i="2"/>
  <c r="U51" i="2"/>
  <c r="M139" i="2"/>
  <c r="G139" i="2"/>
  <c r="O139" i="2"/>
  <c r="S139" i="2"/>
  <c r="I139" i="2"/>
  <c r="K139" i="2"/>
  <c r="U139" i="2"/>
  <c r="I131" i="2"/>
  <c r="K131" i="2"/>
  <c r="G131" i="2"/>
  <c r="O131" i="2"/>
  <c r="S131" i="2"/>
  <c r="M131" i="2"/>
  <c r="U131" i="2"/>
  <c r="G123" i="2"/>
  <c r="O123" i="2"/>
  <c r="S123" i="2"/>
  <c r="M123" i="2"/>
  <c r="I123" i="2"/>
  <c r="K123" i="2"/>
  <c r="U123" i="2"/>
  <c r="G115" i="2"/>
  <c r="O115" i="2"/>
  <c r="S115" i="2"/>
  <c r="I115" i="2"/>
  <c r="K115" i="2"/>
  <c r="M115" i="2"/>
  <c r="U115" i="2"/>
  <c r="G140" i="2"/>
  <c r="O140" i="2"/>
  <c r="I140" i="2"/>
  <c r="K140" i="2"/>
  <c r="M140" i="2"/>
  <c r="U140" i="2"/>
  <c r="S140" i="2"/>
  <c r="I132" i="2"/>
  <c r="K132" i="2"/>
  <c r="M132" i="2"/>
  <c r="U132" i="2"/>
  <c r="O132" i="2"/>
  <c r="S132" i="2"/>
  <c r="G132" i="2"/>
  <c r="I124" i="2"/>
  <c r="K124" i="2"/>
  <c r="M124" i="2"/>
  <c r="U124" i="2"/>
  <c r="G124" i="2"/>
  <c r="O124" i="2"/>
  <c r="S124" i="2"/>
  <c r="I116" i="2"/>
  <c r="K116" i="2"/>
  <c r="M116" i="2"/>
  <c r="U116" i="2"/>
  <c r="G116" i="2"/>
  <c r="O116" i="2"/>
  <c r="S116" i="2"/>
  <c r="G175" i="2"/>
  <c r="O175" i="2"/>
  <c r="S175" i="2"/>
  <c r="I175" i="2"/>
  <c r="K175" i="2"/>
  <c r="U175" i="2"/>
  <c r="M175" i="2"/>
  <c r="G167" i="2"/>
  <c r="O167" i="2"/>
  <c r="S167" i="2"/>
  <c r="I167" i="2"/>
  <c r="K167" i="2"/>
  <c r="U167" i="2"/>
  <c r="M167" i="2"/>
  <c r="M159" i="2"/>
  <c r="U159" i="2"/>
  <c r="G159" i="2"/>
  <c r="O159" i="2"/>
  <c r="S159" i="2"/>
  <c r="I159" i="2"/>
  <c r="K159" i="2"/>
  <c r="G151" i="2"/>
  <c r="O151" i="2"/>
  <c r="S151" i="2"/>
  <c r="M151" i="2"/>
  <c r="I151" i="2"/>
  <c r="K151" i="2"/>
  <c r="U151" i="2"/>
  <c r="I176" i="2"/>
  <c r="K176" i="2"/>
  <c r="M176" i="2"/>
  <c r="U176" i="2"/>
  <c r="G176" i="2"/>
  <c r="S176" i="2"/>
  <c r="O176" i="2"/>
  <c r="I168" i="2"/>
  <c r="K168" i="2"/>
  <c r="M168" i="2"/>
  <c r="U168" i="2"/>
  <c r="G168" i="2"/>
  <c r="O168" i="2"/>
  <c r="S168" i="2"/>
  <c r="S160" i="2"/>
  <c r="I160" i="2"/>
  <c r="K160" i="2"/>
  <c r="M160" i="2"/>
  <c r="U160" i="2"/>
  <c r="G160" i="2"/>
  <c r="O160" i="2"/>
  <c r="I152" i="2"/>
  <c r="K152" i="2"/>
  <c r="M152" i="2"/>
  <c r="U152" i="2"/>
  <c r="G152" i="2"/>
  <c r="O152" i="2"/>
  <c r="S152" i="2"/>
  <c r="G211" i="2"/>
  <c r="O211" i="2"/>
  <c r="S211" i="2"/>
  <c r="M211" i="2"/>
  <c r="U211" i="2"/>
  <c r="I211" i="2"/>
  <c r="K211" i="2"/>
  <c r="G203" i="2"/>
  <c r="O203" i="2"/>
  <c r="S203" i="2"/>
  <c r="M203" i="2"/>
  <c r="U203" i="2"/>
  <c r="I203" i="2"/>
  <c r="K203" i="2"/>
  <c r="G195" i="2"/>
  <c r="O195" i="2"/>
  <c r="S195" i="2"/>
  <c r="M195" i="2"/>
  <c r="U195" i="2"/>
  <c r="I195" i="2"/>
  <c r="K195" i="2"/>
  <c r="G187" i="2"/>
  <c r="O187" i="2"/>
  <c r="S187" i="2"/>
  <c r="M187" i="2"/>
  <c r="U187" i="2"/>
  <c r="I187" i="2"/>
  <c r="K187" i="2"/>
  <c r="I212" i="2"/>
  <c r="K212" i="2"/>
  <c r="M212" i="2"/>
  <c r="U212" i="2"/>
  <c r="O212" i="2"/>
  <c r="S212" i="2"/>
  <c r="G212" i="2"/>
  <c r="I204" i="2"/>
  <c r="K204" i="2"/>
  <c r="M204" i="2"/>
  <c r="U204" i="2"/>
  <c r="O204" i="2"/>
  <c r="S204" i="2"/>
  <c r="G204" i="2"/>
  <c r="I196" i="2"/>
  <c r="K196" i="2"/>
  <c r="M196" i="2"/>
  <c r="U196" i="2"/>
  <c r="O196" i="2"/>
  <c r="S196" i="2"/>
  <c r="G196" i="2"/>
  <c r="I188" i="2"/>
  <c r="K188" i="2"/>
  <c r="M188" i="2"/>
  <c r="U188" i="2"/>
  <c r="O188" i="2"/>
  <c r="S188" i="2"/>
  <c r="G188" i="2"/>
  <c r="U21" i="2"/>
  <c r="O20" i="2"/>
  <c r="M15" i="2"/>
  <c r="U3" i="2"/>
  <c r="M3" i="2"/>
  <c r="O3" i="2"/>
  <c r="G3" i="2"/>
  <c r="I3" i="2"/>
  <c r="W221" i="2"/>
  <c r="W220" i="2"/>
  <c r="S221" i="2"/>
  <c r="S220" i="2"/>
  <c r="S219" i="2"/>
  <c r="I219" i="2"/>
  <c r="Q219" i="2"/>
  <c r="O219" i="2"/>
  <c r="G219" i="2"/>
  <c r="U219" i="2"/>
  <c r="M219" i="2"/>
  <c r="K3" i="2"/>
  <c r="K219" i="2"/>
  <c r="W219" i="2"/>
  <c r="F21" i="1"/>
  <c r="G21" i="1"/>
  <c r="F22" i="1"/>
  <c r="G22" i="1"/>
  <c r="F23" i="1"/>
  <c r="G23" i="1"/>
  <c r="F24" i="1"/>
  <c r="G24" i="1"/>
  <c r="F25" i="1"/>
  <c r="F26" i="1"/>
  <c r="G26" i="1"/>
  <c r="F27" i="1"/>
  <c r="G27" i="1"/>
  <c r="B28" i="1"/>
</calcChain>
</file>

<file path=xl/sharedStrings.xml><?xml version="1.0" encoding="utf-8"?>
<sst xmlns="http://schemas.openxmlformats.org/spreadsheetml/2006/main" count="249" uniqueCount="245">
  <si>
    <t>param</t>
  </si>
  <si>
    <t>mean</t>
  </si>
  <si>
    <t>variance</t>
  </si>
  <si>
    <t>proportion &gt; 0.5</t>
  </si>
  <si>
    <t>sample</t>
  </si>
  <si>
    <t>median</t>
  </si>
  <si>
    <t>average deviation</t>
  </si>
  <si>
    <t>COUNTER</t>
  </si>
  <si>
    <t>standeard deviation</t>
  </si>
  <si>
    <t>diff</t>
  </si>
  <si>
    <t>cumulative sample</t>
  </si>
  <si>
    <t>population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</si>
  <si>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</si>
  <si>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</si>
  <si>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</si>
  <si>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</si>
  <si>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</si>
  <si>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</si>
  <si>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</si>
  <si>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</si>
  <si>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</si>
  <si>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xbar</t>
  </si>
  <si>
    <t>s</t>
  </si>
  <si>
    <t>s2</t>
  </si>
  <si>
    <t>averages</t>
  </si>
  <si>
    <t>p (&gt;0.5)</t>
  </si>
  <si>
    <t>avedev</t>
  </si>
  <si>
    <t>med</t>
  </si>
  <si>
    <t>m</t>
  </si>
  <si>
    <t>p &gt; 0.5</t>
  </si>
  <si>
    <t>ave. dev.</t>
  </si>
  <si>
    <r>
      <t>s</t>
    </r>
    <r>
      <rPr>
        <b/>
        <vertAlign val="superscript"/>
        <sz val="12"/>
        <color theme="1"/>
        <rFont val="Symbol"/>
        <family val="1"/>
        <charset val="2"/>
      </rPr>
      <t>2</t>
    </r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</si>
  <si>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</si>
  <si>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</si>
  <si>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</si>
  <si>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</si>
  <si>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</si>
  <si>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</si>
  <si>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</si>
  <si>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</si>
  <si>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</si>
  <si>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</si>
  <si>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</si>
  <si>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</si>
  <si>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</si>
  <si>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</si>
  <si>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</si>
  <si>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</si>
  <si>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</si>
  <si>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</si>
  <si>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</si>
  <si>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</si>
  <si>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</si>
  <si>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sample 31</t>
  </si>
  <si>
    <t>sample 32</t>
  </si>
  <si>
    <t>sample 33</t>
  </si>
  <si>
    <t>sample 34</t>
  </si>
  <si>
    <t>sample 35</t>
  </si>
  <si>
    <t>sample 36</t>
  </si>
  <si>
    <t>mode</t>
  </si>
  <si>
    <t>range</t>
  </si>
  <si>
    <t>or with targets?</t>
  </si>
  <si>
    <t>samples of size 3</t>
  </si>
  <si>
    <t>sample 37</t>
  </si>
  <si>
    <t>sample 38</t>
  </si>
  <si>
    <t>sample 39</t>
  </si>
  <si>
    <t>sample 40</t>
  </si>
  <si>
    <t>sample 41</t>
  </si>
  <si>
    <t>sample 42</t>
  </si>
  <si>
    <t>sample 43</t>
  </si>
  <si>
    <t>sample 44</t>
  </si>
  <si>
    <t>sample 45</t>
  </si>
  <si>
    <t>sample 46</t>
  </si>
  <si>
    <t>sample 47</t>
  </si>
  <si>
    <t>sample 48</t>
  </si>
  <si>
    <t>sample 49</t>
  </si>
  <si>
    <t>sample 50</t>
  </si>
  <si>
    <t>sample 51</t>
  </si>
  <si>
    <t>sample 52</t>
  </si>
  <si>
    <t>sample 53</t>
  </si>
  <si>
    <t>sample 54</t>
  </si>
  <si>
    <t>sample 55</t>
  </si>
  <si>
    <t>sample 56</t>
  </si>
  <si>
    <t>sample 57</t>
  </si>
  <si>
    <t>sample 58</t>
  </si>
  <si>
    <t>sample 59</t>
  </si>
  <si>
    <t>sample 60</t>
  </si>
  <si>
    <t>sample 61</t>
  </si>
  <si>
    <t>sample 62</t>
  </si>
  <si>
    <t>sample 63</t>
  </si>
  <si>
    <t>sample 64</t>
  </si>
  <si>
    <t>sample 65</t>
  </si>
  <si>
    <t>sample 66</t>
  </si>
  <si>
    <t>sample 67</t>
  </si>
  <si>
    <t>sample 68</t>
  </si>
  <si>
    <t>sample 69</t>
  </si>
  <si>
    <t>sample 70</t>
  </si>
  <si>
    <t>sample 71</t>
  </si>
  <si>
    <t>sample 72</t>
  </si>
  <si>
    <t>sample 73</t>
  </si>
  <si>
    <t>sample 74</t>
  </si>
  <si>
    <t>sample 75</t>
  </si>
  <si>
    <t>sample 76</t>
  </si>
  <si>
    <t>sample 77</t>
  </si>
  <si>
    <t>sample 78</t>
  </si>
  <si>
    <t>sample 79</t>
  </si>
  <si>
    <t>sample 80</t>
  </si>
  <si>
    <t>sample 81</t>
  </si>
  <si>
    <t>sample 82</t>
  </si>
  <si>
    <t>sample 83</t>
  </si>
  <si>
    <t>sample 84</t>
  </si>
  <si>
    <t>sample 85</t>
  </si>
  <si>
    <t>sample 86</t>
  </si>
  <si>
    <t>sample 87</t>
  </si>
  <si>
    <t>sample 88</t>
  </si>
  <si>
    <t>sample 89</t>
  </si>
  <si>
    <t>sample 90</t>
  </si>
  <si>
    <t>sample 91</t>
  </si>
  <si>
    <t>sample 92</t>
  </si>
  <si>
    <t>sample 93</t>
  </si>
  <si>
    <t>sample 94</t>
  </si>
  <si>
    <t>sample 95</t>
  </si>
  <si>
    <t>sample 96</t>
  </si>
  <si>
    <t>sample 97</t>
  </si>
  <si>
    <t>sample 98</t>
  </si>
  <si>
    <t>sample 99</t>
  </si>
  <si>
    <t>sample 100</t>
  </si>
  <si>
    <t>sample 101</t>
  </si>
  <si>
    <t>sample 102</t>
  </si>
  <si>
    <t>sample 103</t>
  </si>
  <si>
    <t>sample 104</t>
  </si>
  <si>
    <t>sample 105</t>
  </si>
  <si>
    <t>sample 106</t>
  </si>
  <si>
    <t>sample 107</t>
  </si>
  <si>
    <t>sample 108</t>
  </si>
  <si>
    <t>sample 109</t>
  </si>
  <si>
    <t>sample 110</t>
  </si>
  <si>
    <t>sample 111</t>
  </si>
  <si>
    <t>sample 112</t>
  </si>
  <si>
    <t>sample 113</t>
  </si>
  <si>
    <t>sample 114</t>
  </si>
  <si>
    <t>sample 115</t>
  </si>
  <si>
    <t>sample 116</t>
  </si>
  <si>
    <t>sample 117</t>
  </si>
  <si>
    <t>sample 118</t>
  </si>
  <si>
    <t>sample 119</t>
  </si>
  <si>
    <t>sample 120</t>
  </si>
  <si>
    <t>sample 121</t>
  </si>
  <si>
    <t>sample 122</t>
  </si>
  <si>
    <t>sample 123</t>
  </si>
  <si>
    <t>sample 124</t>
  </si>
  <si>
    <t>sample 125</t>
  </si>
  <si>
    <t>sample 126</t>
  </si>
  <si>
    <t>sample 127</t>
  </si>
  <si>
    <t>sample 128</t>
  </si>
  <si>
    <t>sample 129</t>
  </si>
  <si>
    <t>sample 130</t>
  </si>
  <si>
    <t>sample 131</t>
  </si>
  <si>
    <t>sample 132</t>
  </si>
  <si>
    <t>sample 133</t>
  </si>
  <si>
    <t>sample 134</t>
  </si>
  <si>
    <t>sample 135</t>
  </si>
  <si>
    <t>sample 136</t>
  </si>
  <si>
    <t>sample 137</t>
  </si>
  <si>
    <t>sample 138</t>
  </si>
  <si>
    <t>sample 139</t>
  </si>
  <si>
    <t>sample 140</t>
  </si>
  <si>
    <t>sample 141</t>
  </si>
  <si>
    <t>sample 142</t>
  </si>
  <si>
    <t>sample 143</t>
  </si>
  <si>
    <t>sample 144</t>
  </si>
  <si>
    <t>sample 145</t>
  </si>
  <si>
    <t>sample 146</t>
  </si>
  <si>
    <t>sample 147</t>
  </si>
  <si>
    <t>sample 148</t>
  </si>
  <si>
    <t>sample 149</t>
  </si>
  <si>
    <t>sample 150</t>
  </si>
  <si>
    <t>sample 151</t>
  </si>
  <si>
    <t>sample 152</t>
  </si>
  <si>
    <t>sample 153</t>
  </si>
  <si>
    <t>sample 154</t>
  </si>
  <si>
    <t>sample 155</t>
  </si>
  <si>
    <t>sample 156</t>
  </si>
  <si>
    <t>sample 157</t>
  </si>
  <si>
    <t>sample 158</t>
  </si>
  <si>
    <t>sample 159</t>
  </si>
  <si>
    <t>sample 160</t>
  </si>
  <si>
    <t>sample 161</t>
  </si>
  <si>
    <t>sample 162</t>
  </si>
  <si>
    <t>sample 163</t>
  </si>
  <si>
    <t>sample 164</t>
  </si>
  <si>
    <t>sample 165</t>
  </si>
  <si>
    <t>sample 166</t>
  </si>
  <si>
    <t>sample 167</t>
  </si>
  <si>
    <t>sample 168</t>
  </si>
  <si>
    <t>sample 169</t>
  </si>
  <si>
    <t>sample 170</t>
  </si>
  <si>
    <t>sample 171</t>
  </si>
  <si>
    <t>sample 172</t>
  </si>
  <si>
    <t>sample 173</t>
  </si>
  <si>
    <t>sample 174</t>
  </si>
  <si>
    <t>sample 175</t>
  </si>
  <si>
    <t>sample 176</t>
  </si>
  <si>
    <t>sample 177</t>
  </si>
  <si>
    <t>sample 178</t>
  </si>
  <si>
    <t>sample 179</t>
  </si>
  <si>
    <t>sample 180</t>
  </si>
  <si>
    <t>sample 181</t>
  </si>
  <si>
    <t>sample 182</t>
  </si>
  <si>
    <t>sample 183</t>
  </si>
  <si>
    <t>sample 184</t>
  </si>
  <si>
    <t>sample 185</t>
  </si>
  <si>
    <t>sample 186</t>
  </si>
  <si>
    <t>sample 187</t>
  </si>
  <si>
    <t>sample 188</t>
  </si>
  <si>
    <t>sample 189</t>
  </si>
  <si>
    <t>sample 190</t>
  </si>
  <si>
    <t>sample 191</t>
  </si>
  <si>
    <t>sample 192</t>
  </si>
  <si>
    <t>sample 193</t>
  </si>
  <si>
    <t>sample 194</t>
  </si>
  <si>
    <t>sample 195</t>
  </si>
  <si>
    <t>sample 196</t>
  </si>
  <si>
    <t>sample 197</t>
  </si>
  <si>
    <t>sample 198</t>
  </si>
  <si>
    <t>sample 199</t>
  </si>
  <si>
    <t>sample 200</t>
  </si>
  <si>
    <t>sample 201</t>
  </si>
  <si>
    <t>sample 202</t>
  </si>
  <si>
    <t>sample 203</t>
  </si>
  <si>
    <t>sample 204</t>
  </si>
  <si>
    <t>sample 205</t>
  </si>
  <si>
    <t>sample 206</t>
  </si>
  <si>
    <t>sample 207</t>
  </si>
  <si>
    <t>sample 208</t>
  </si>
  <si>
    <t>sample 209</t>
  </si>
  <si>
    <t>sample 210</t>
  </si>
  <si>
    <t>sample 211</t>
  </si>
  <si>
    <t>sample 212</t>
  </si>
  <si>
    <t>sample 213</t>
  </si>
  <si>
    <t>sample 214</t>
  </si>
  <si>
    <t>sample 215</t>
  </si>
  <si>
    <t>sample 216</t>
  </si>
  <si>
    <t>SKEW</t>
  </si>
  <si>
    <t>skew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</si>
</sst>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.25"/>
      <color rgb="FF000000"/>
      <name val="Verdana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Symbol"/>
      <family val="1"/>
      <charset val="2"/>
    </font>
    <font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A6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3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2" fontId="9" fillId="2" borderId="0" xfId="0" applyNumberFormat="1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0" fillId="0" borderId="0" xfId="0" applyFont="1"/>
    <xf numFmtId="2" fontId="9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DA65"/>
      <color rgb="FFFFD13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558573928258976"/>
          <c:y val="0.35832197287242673"/>
          <c:w val="0.55815179352580968"/>
          <c:h val="0.49130366997567976"/>
        </c:manualLayout>
      </c:layout>
      <c:scatterChart>
        <c:scatterStyle val="lineMarker"/>
        <c:varyColors val="0"/>
        <c:ser>
          <c:idx val="0"/>
          <c:order val="0"/>
          <c:tx>
            <c:v>samples</c:v>
          </c:tx>
          <c:spPr>
            <a:ln w="28575">
              <a:noFill/>
            </a:ln>
          </c:spPr>
          <c:xVal>
            <c:numRef>
              <c:f>estimators!$G$3:$G$218</c:f>
              <c:numCache>
                <c:formatCode>0.00</c:formatCode>
                <c:ptCount val="216"/>
                <c:pt idx="0">
                  <c:v>0.08</c:v>
                </c:pt>
                <c:pt idx="1">
                  <c:v>0.25333333333333335</c:v>
                </c:pt>
                <c:pt idx="2">
                  <c:v>0.28666666666666668</c:v>
                </c:pt>
                <c:pt idx="3">
                  <c:v>0.37333333333333329</c:v>
                </c:pt>
                <c:pt idx="4">
                  <c:v>0.26</c:v>
                </c:pt>
                <c:pt idx="5">
                  <c:v>0.17333333333333334</c:v>
                </c:pt>
                <c:pt idx="6">
                  <c:v>0.2533333333333333</c:v>
                </c:pt>
                <c:pt idx="7">
                  <c:v>0.42666666666666658</c:v>
                </c:pt>
                <c:pt idx="8">
                  <c:v>0.45999999999999996</c:v>
                </c:pt>
                <c:pt idx="9">
                  <c:v>0.54666666666666663</c:v>
                </c:pt>
                <c:pt idx="10">
                  <c:v>0.43333333333333329</c:v>
                </c:pt>
                <c:pt idx="11">
                  <c:v>0.34666666666666668</c:v>
                </c:pt>
                <c:pt idx="12">
                  <c:v>0.28666666666666663</c:v>
                </c:pt>
                <c:pt idx="13">
                  <c:v>0.45999999999999996</c:v>
                </c:pt>
                <c:pt idx="14">
                  <c:v>0.49333333333333335</c:v>
                </c:pt>
                <c:pt idx="15">
                  <c:v>0.57999999999999996</c:v>
                </c:pt>
                <c:pt idx="16">
                  <c:v>0.46666666666666662</c:v>
                </c:pt>
                <c:pt idx="17">
                  <c:v>0.37999999999999995</c:v>
                </c:pt>
                <c:pt idx="18">
                  <c:v>0.37333333333333335</c:v>
                </c:pt>
                <c:pt idx="19">
                  <c:v>0.54666666666666675</c:v>
                </c:pt>
                <c:pt idx="20">
                  <c:v>0.57999999999999996</c:v>
                </c:pt>
                <c:pt idx="21">
                  <c:v>0.66666666666666663</c:v>
                </c:pt>
                <c:pt idx="22">
                  <c:v>0.55333333333333334</c:v>
                </c:pt>
                <c:pt idx="23">
                  <c:v>0.46666666666666662</c:v>
                </c:pt>
                <c:pt idx="24">
                  <c:v>0.25999999999999995</c:v>
                </c:pt>
                <c:pt idx="25">
                  <c:v>0.43333333333333329</c:v>
                </c:pt>
                <c:pt idx="26">
                  <c:v>0.46666666666666662</c:v>
                </c:pt>
                <c:pt idx="27">
                  <c:v>0.55333333333333334</c:v>
                </c:pt>
                <c:pt idx="28">
                  <c:v>0.43999999999999995</c:v>
                </c:pt>
                <c:pt idx="29">
                  <c:v>0.35333333333333333</c:v>
                </c:pt>
                <c:pt idx="30">
                  <c:v>0.17333333333333334</c:v>
                </c:pt>
                <c:pt idx="31">
                  <c:v>0.34666666666666668</c:v>
                </c:pt>
                <c:pt idx="32">
                  <c:v>0.37999999999999995</c:v>
                </c:pt>
                <c:pt idx="33">
                  <c:v>0.46666666666666662</c:v>
                </c:pt>
                <c:pt idx="34">
                  <c:v>0.35333333333333333</c:v>
                </c:pt>
                <c:pt idx="35">
                  <c:v>0.26666666666666666</c:v>
                </c:pt>
                <c:pt idx="36">
                  <c:v>0.2533333333333333</c:v>
                </c:pt>
                <c:pt idx="37">
                  <c:v>0.42666666666666658</c:v>
                </c:pt>
                <c:pt idx="38">
                  <c:v>0.45999999999999996</c:v>
                </c:pt>
                <c:pt idx="39">
                  <c:v>0.54666666666666663</c:v>
                </c:pt>
                <c:pt idx="40">
                  <c:v>0.43333333333333329</c:v>
                </c:pt>
                <c:pt idx="41">
                  <c:v>0.34666666666666668</c:v>
                </c:pt>
                <c:pt idx="42">
                  <c:v>0.42666666666666669</c:v>
                </c:pt>
                <c:pt idx="43">
                  <c:v>0.6</c:v>
                </c:pt>
                <c:pt idx="44">
                  <c:v>0.6333333333333333</c:v>
                </c:pt>
                <c:pt idx="45">
                  <c:v>0.72000000000000008</c:v>
                </c:pt>
                <c:pt idx="46">
                  <c:v>0.60666666666666658</c:v>
                </c:pt>
                <c:pt idx="47">
                  <c:v>0.52</c:v>
                </c:pt>
                <c:pt idx="48">
                  <c:v>0.45999999999999996</c:v>
                </c:pt>
                <c:pt idx="49">
                  <c:v>0.6333333333333333</c:v>
                </c:pt>
                <c:pt idx="50">
                  <c:v>0.66666666666666663</c:v>
                </c:pt>
                <c:pt idx="51">
                  <c:v>0.7533333333333333</c:v>
                </c:pt>
                <c:pt idx="52">
                  <c:v>0.64</c:v>
                </c:pt>
                <c:pt idx="53">
                  <c:v>0.55333333333333323</c:v>
                </c:pt>
                <c:pt idx="54">
                  <c:v>0.54666666666666675</c:v>
                </c:pt>
                <c:pt idx="55">
                  <c:v>0.72000000000000008</c:v>
                </c:pt>
                <c:pt idx="56">
                  <c:v>0.7533333333333333</c:v>
                </c:pt>
                <c:pt idx="57">
                  <c:v>0.84</c:v>
                </c:pt>
                <c:pt idx="58">
                  <c:v>0.72666666666666668</c:v>
                </c:pt>
                <c:pt idx="59">
                  <c:v>0.64</c:v>
                </c:pt>
                <c:pt idx="60">
                  <c:v>0.43333333333333335</c:v>
                </c:pt>
                <c:pt idx="61">
                  <c:v>0.60666666666666658</c:v>
                </c:pt>
                <c:pt idx="62">
                  <c:v>0.64</c:v>
                </c:pt>
                <c:pt idx="63">
                  <c:v>0.72666666666666657</c:v>
                </c:pt>
                <c:pt idx="64">
                  <c:v>0.61333333333333329</c:v>
                </c:pt>
                <c:pt idx="65">
                  <c:v>0.52666666666666673</c:v>
                </c:pt>
                <c:pt idx="66">
                  <c:v>0.34666666666666668</c:v>
                </c:pt>
                <c:pt idx="67">
                  <c:v>0.52</c:v>
                </c:pt>
                <c:pt idx="68">
                  <c:v>0.55333333333333334</c:v>
                </c:pt>
                <c:pt idx="69">
                  <c:v>0.64</c:v>
                </c:pt>
                <c:pt idx="70">
                  <c:v>0.52666666666666673</c:v>
                </c:pt>
                <c:pt idx="71">
                  <c:v>0.43999999999999995</c:v>
                </c:pt>
                <c:pt idx="72">
                  <c:v>0.28666666666666663</c:v>
                </c:pt>
                <c:pt idx="73">
                  <c:v>0.45999999999999996</c:v>
                </c:pt>
                <c:pt idx="74">
                  <c:v>0.49333333333333335</c:v>
                </c:pt>
                <c:pt idx="75">
                  <c:v>0.57999999999999996</c:v>
                </c:pt>
                <c:pt idx="76">
                  <c:v>0.46666666666666662</c:v>
                </c:pt>
                <c:pt idx="77">
                  <c:v>0.37999999999999995</c:v>
                </c:pt>
                <c:pt idx="78">
                  <c:v>0.45999999999999996</c:v>
                </c:pt>
                <c:pt idx="79">
                  <c:v>0.6333333333333333</c:v>
                </c:pt>
                <c:pt idx="80">
                  <c:v>0.66666666666666663</c:v>
                </c:pt>
                <c:pt idx="81">
                  <c:v>0.7533333333333333</c:v>
                </c:pt>
                <c:pt idx="82">
                  <c:v>0.64</c:v>
                </c:pt>
                <c:pt idx="83">
                  <c:v>0.55333333333333323</c:v>
                </c:pt>
                <c:pt idx="84">
                  <c:v>0.49333333333333335</c:v>
                </c:pt>
                <c:pt idx="85">
                  <c:v>0.66666666666666663</c:v>
                </c:pt>
                <c:pt idx="86">
                  <c:v>0.69999999999999984</c:v>
                </c:pt>
                <c:pt idx="87">
                  <c:v>0.78666666666666663</c:v>
                </c:pt>
                <c:pt idx="88">
                  <c:v>0.67333333333333334</c:v>
                </c:pt>
                <c:pt idx="89">
                  <c:v>0.58666666666666656</c:v>
                </c:pt>
                <c:pt idx="90">
                  <c:v>0.57999999999999996</c:v>
                </c:pt>
                <c:pt idx="91">
                  <c:v>0.7533333333333333</c:v>
                </c:pt>
                <c:pt idx="92">
                  <c:v>0.78666666666666663</c:v>
                </c:pt>
                <c:pt idx="93">
                  <c:v>0.87333333333333341</c:v>
                </c:pt>
                <c:pt idx="94">
                  <c:v>0.7599999999999999</c:v>
                </c:pt>
                <c:pt idx="95">
                  <c:v>0.67333333333333334</c:v>
                </c:pt>
                <c:pt idx="96">
                  <c:v>0.46666666666666662</c:v>
                </c:pt>
                <c:pt idx="97">
                  <c:v>0.64</c:v>
                </c:pt>
                <c:pt idx="98">
                  <c:v>0.67333333333333323</c:v>
                </c:pt>
                <c:pt idx="99">
                  <c:v>0.7599999999999999</c:v>
                </c:pt>
                <c:pt idx="100">
                  <c:v>0.64666666666666661</c:v>
                </c:pt>
                <c:pt idx="101">
                  <c:v>0.55999999999999994</c:v>
                </c:pt>
                <c:pt idx="102">
                  <c:v>0.38000000000000006</c:v>
                </c:pt>
                <c:pt idx="103">
                  <c:v>0.55333333333333334</c:v>
                </c:pt>
                <c:pt idx="104">
                  <c:v>0.58666666666666667</c:v>
                </c:pt>
                <c:pt idx="105">
                  <c:v>0.67333333333333334</c:v>
                </c:pt>
                <c:pt idx="106">
                  <c:v>0.56000000000000005</c:v>
                </c:pt>
                <c:pt idx="107">
                  <c:v>0.47333333333333333</c:v>
                </c:pt>
                <c:pt idx="108">
                  <c:v>0.37333333333333335</c:v>
                </c:pt>
                <c:pt idx="109">
                  <c:v>0.54666666666666675</c:v>
                </c:pt>
                <c:pt idx="110">
                  <c:v>0.57999999999999996</c:v>
                </c:pt>
                <c:pt idx="111">
                  <c:v>0.66666666666666663</c:v>
                </c:pt>
                <c:pt idx="112">
                  <c:v>0.55333333333333334</c:v>
                </c:pt>
                <c:pt idx="113">
                  <c:v>0.46666666666666662</c:v>
                </c:pt>
                <c:pt idx="114">
                  <c:v>0.54666666666666675</c:v>
                </c:pt>
                <c:pt idx="115">
                  <c:v>0.72000000000000008</c:v>
                </c:pt>
                <c:pt idx="116">
                  <c:v>0.7533333333333333</c:v>
                </c:pt>
                <c:pt idx="117">
                  <c:v>0.84</c:v>
                </c:pt>
                <c:pt idx="118">
                  <c:v>0.72666666666666668</c:v>
                </c:pt>
                <c:pt idx="119">
                  <c:v>0.64</c:v>
                </c:pt>
                <c:pt idx="120">
                  <c:v>0.57999999999999996</c:v>
                </c:pt>
                <c:pt idx="121">
                  <c:v>0.7533333333333333</c:v>
                </c:pt>
                <c:pt idx="122">
                  <c:v>0.78666666666666663</c:v>
                </c:pt>
                <c:pt idx="123">
                  <c:v>0.87333333333333341</c:v>
                </c:pt>
                <c:pt idx="124">
                  <c:v>0.7599999999999999</c:v>
                </c:pt>
                <c:pt idx="125">
                  <c:v>0.67333333333333334</c:v>
                </c:pt>
                <c:pt idx="126">
                  <c:v>0.66666666666666663</c:v>
                </c:pt>
                <c:pt idx="127">
                  <c:v>0.84</c:v>
                </c:pt>
                <c:pt idx="128">
                  <c:v>0.87333333333333341</c:v>
                </c:pt>
                <c:pt idx="129">
                  <c:v>0.96</c:v>
                </c:pt>
                <c:pt idx="130">
                  <c:v>0.84666666666666668</c:v>
                </c:pt>
                <c:pt idx="131">
                  <c:v>0.7599999999999999</c:v>
                </c:pt>
                <c:pt idx="132">
                  <c:v>0.55333333333333334</c:v>
                </c:pt>
                <c:pt idx="133">
                  <c:v>0.72666666666666668</c:v>
                </c:pt>
                <c:pt idx="134">
                  <c:v>0.76000000000000012</c:v>
                </c:pt>
                <c:pt idx="135">
                  <c:v>0.84666666666666668</c:v>
                </c:pt>
                <c:pt idx="136">
                  <c:v>0.73333333333333339</c:v>
                </c:pt>
                <c:pt idx="137">
                  <c:v>0.64666666666666661</c:v>
                </c:pt>
                <c:pt idx="138">
                  <c:v>0.46666666666666662</c:v>
                </c:pt>
                <c:pt idx="139">
                  <c:v>0.64</c:v>
                </c:pt>
                <c:pt idx="140">
                  <c:v>0.67333333333333323</c:v>
                </c:pt>
                <c:pt idx="141">
                  <c:v>0.7599999999999999</c:v>
                </c:pt>
                <c:pt idx="142">
                  <c:v>0.64666666666666661</c:v>
                </c:pt>
                <c:pt idx="143">
                  <c:v>0.55999999999999994</c:v>
                </c:pt>
                <c:pt idx="144">
                  <c:v>0.25999999999999995</c:v>
                </c:pt>
                <c:pt idx="145">
                  <c:v>0.43333333333333329</c:v>
                </c:pt>
                <c:pt idx="146">
                  <c:v>0.46666666666666662</c:v>
                </c:pt>
                <c:pt idx="147">
                  <c:v>0.55333333333333334</c:v>
                </c:pt>
                <c:pt idx="148">
                  <c:v>0.43999999999999995</c:v>
                </c:pt>
                <c:pt idx="149">
                  <c:v>0.35333333333333333</c:v>
                </c:pt>
                <c:pt idx="150">
                  <c:v>0.43333333333333335</c:v>
                </c:pt>
                <c:pt idx="151">
                  <c:v>0.60666666666666658</c:v>
                </c:pt>
                <c:pt idx="152">
                  <c:v>0.64</c:v>
                </c:pt>
                <c:pt idx="153">
                  <c:v>0.72666666666666657</c:v>
                </c:pt>
                <c:pt idx="154">
                  <c:v>0.61333333333333329</c:v>
                </c:pt>
                <c:pt idx="155">
                  <c:v>0.52666666666666673</c:v>
                </c:pt>
                <c:pt idx="156">
                  <c:v>0.46666666666666662</c:v>
                </c:pt>
                <c:pt idx="157">
                  <c:v>0.64</c:v>
                </c:pt>
                <c:pt idx="158">
                  <c:v>0.67333333333333323</c:v>
                </c:pt>
                <c:pt idx="159">
                  <c:v>0.7599999999999999</c:v>
                </c:pt>
                <c:pt idx="160">
                  <c:v>0.64666666666666661</c:v>
                </c:pt>
                <c:pt idx="161">
                  <c:v>0.55999999999999994</c:v>
                </c:pt>
                <c:pt idx="162">
                  <c:v>0.55333333333333334</c:v>
                </c:pt>
                <c:pt idx="163">
                  <c:v>0.72666666666666668</c:v>
                </c:pt>
                <c:pt idx="164">
                  <c:v>0.76000000000000012</c:v>
                </c:pt>
                <c:pt idx="165">
                  <c:v>0.84666666666666668</c:v>
                </c:pt>
                <c:pt idx="166">
                  <c:v>0.73333333333333339</c:v>
                </c:pt>
                <c:pt idx="167">
                  <c:v>0.64666666666666661</c:v>
                </c:pt>
                <c:pt idx="168">
                  <c:v>0.44</c:v>
                </c:pt>
                <c:pt idx="169">
                  <c:v>0.61333333333333329</c:v>
                </c:pt>
                <c:pt idx="170">
                  <c:v>0.64666666666666661</c:v>
                </c:pt>
                <c:pt idx="171">
                  <c:v>0.73333333333333339</c:v>
                </c:pt>
                <c:pt idx="172">
                  <c:v>0.62</c:v>
                </c:pt>
                <c:pt idx="173">
                  <c:v>0.53333333333333333</c:v>
                </c:pt>
                <c:pt idx="174">
                  <c:v>0.35333333333333333</c:v>
                </c:pt>
                <c:pt idx="175">
                  <c:v>0.52666666666666673</c:v>
                </c:pt>
                <c:pt idx="176">
                  <c:v>0.55999999999999994</c:v>
                </c:pt>
                <c:pt idx="177">
                  <c:v>0.64666666666666661</c:v>
                </c:pt>
                <c:pt idx="178">
                  <c:v>0.53333333333333333</c:v>
                </c:pt>
                <c:pt idx="179">
                  <c:v>0.36000000000000004</c:v>
                </c:pt>
                <c:pt idx="180">
                  <c:v>0.17333333333333334</c:v>
                </c:pt>
                <c:pt idx="181">
                  <c:v>0.34666666666666668</c:v>
                </c:pt>
                <c:pt idx="182">
                  <c:v>0.37999999999999995</c:v>
                </c:pt>
                <c:pt idx="183">
                  <c:v>0.46666666666666662</c:v>
                </c:pt>
                <c:pt idx="184">
                  <c:v>0.35333333333333333</c:v>
                </c:pt>
                <c:pt idx="185">
                  <c:v>0.26666666666666666</c:v>
                </c:pt>
                <c:pt idx="186">
                  <c:v>0.34666666666666668</c:v>
                </c:pt>
                <c:pt idx="187">
                  <c:v>0.52</c:v>
                </c:pt>
                <c:pt idx="188">
                  <c:v>0.55333333333333334</c:v>
                </c:pt>
                <c:pt idx="189">
                  <c:v>0.64</c:v>
                </c:pt>
                <c:pt idx="190">
                  <c:v>0.52666666666666673</c:v>
                </c:pt>
                <c:pt idx="191">
                  <c:v>0.43999999999999995</c:v>
                </c:pt>
                <c:pt idx="192">
                  <c:v>0.38000000000000006</c:v>
                </c:pt>
                <c:pt idx="193">
                  <c:v>0.55333333333333334</c:v>
                </c:pt>
                <c:pt idx="194">
                  <c:v>0.58666666666666667</c:v>
                </c:pt>
                <c:pt idx="195">
                  <c:v>0.67333333333333334</c:v>
                </c:pt>
                <c:pt idx="196">
                  <c:v>0.56000000000000005</c:v>
                </c:pt>
                <c:pt idx="197">
                  <c:v>0.47333333333333333</c:v>
                </c:pt>
                <c:pt idx="198">
                  <c:v>0.46666666666666662</c:v>
                </c:pt>
                <c:pt idx="199">
                  <c:v>0.64</c:v>
                </c:pt>
                <c:pt idx="200">
                  <c:v>0.67333333333333323</c:v>
                </c:pt>
                <c:pt idx="201">
                  <c:v>0.7599999999999999</c:v>
                </c:pt>
                <c:pt idx="202">
                  <c:v>0.64666666666666661</c:v>
                </c:pt>
                <c:pt idx="203">
                  <c:v>0.55999999999999994</c:v>
                </c:pt>
                <c:pt idx="204">
                  <c:v>0.35333333333333333</c:v>
                </c:pt>
                <c:pt idx="205">
                  <c:v>0.52666666666666673</c:v>
                </c:pt>
                <c:pt idx="206">
                  <c:v>0.55999999999999994</c:v>
                </c:pt>
                <c:pt idx="207">
                  <c:v>0.64666666666666661</c:v>
                </c:pt>
                <c:pt idx="208">
                  <c:v>0.53333333333333333</c:v>
                </c:pt>
                <c:pt idx="209">
                  <c:v>0.4466666666666666</c:v>
                </c:pt>
                <c:pt idx="210">
                  <c:v>0.26666666666666666</c:v>
                </c:pt>
                <c:pt idx="211">
                  <c:v>0.43999999999999995</c:v>
                </c:pt>
                <c:pt idx="212">
                  <c:v>0.47333333333333333</c:v>
                </c:pt>
                <c:pt idx="213">
                  <c:v>0.55999999999999994</c:v>
                </c:pt>
                <c:pt idx="214">
                  <c:v>0.4466666666666666</c:v>
                </c:pt>
                <c:pt idx="215">
                  <c:v>0.4466666666666666</c:v>
                </c:pt>
              </c:numCache>
            </c:numRef>
          </c:xVal>
          <c:yVal>
            <c:numRef>
              <c:f>estimators!$H$3:$H$218</c:f>
              <c:numCache>
                <c:formatCode>0.00</c:formatCode>
                <c:ptCount val="21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</c:numCache>
            </c:numRef>
          </c:yVal>
          <c:smooth val="0"/>
        </c:ser>
        <c:ser>
          <c:idx val="1"/>
          <c:order val="1"/>
          <c:tx>
            <c:v>average of samples</c:v>
          </c:tx>
          <c:spPr>
            <a:ln w="28575">
              <a:noFill/>
            </a:ln>
          </c:spPr>
          <c:xVal>
            <c:numRef>
              <c:f>estimators!$G$219</c:f>
              <c:numCache>
                <c:formatCode>0.00</c:formatCode>
                <c:ptCount val="1"/>
                <c:pt idx="0">
                  <c:v>0.55333333333333357</c:v>
                </c:pt>
              </c:numCache>
            </c:numRef>
          </c:xVal>
          <c:yVal>
            <c:numRef>
              <c:f>estimators!$H$219</c:f>
              <c:numCache>
                <c:formatCode>0.00</c:formatCode>
                <c:ptCount val="1"/>
                <c:pt idx="0">
                  <c:v>0.05</c:v>
                </c:pt>
              </c:numCache>
            </c:numRef>
          </c:yVal>
          <c:smooth val="0"/>
        </c:ser>
        <c:ser>
          <c:idx val="2"/>
          <c:order val="2"/>
          <c:tx>
            <c:v>parameter</c:v>
          </c:tx>
          <c:spPr>
            <a:ln w="28575">
              <a:noFill/>
            </a:ln>
          </c:spPr>
          <c:xVal>
            <c:numRef>
              <c:f>estimators!$B$11</c:f>
              <c:numCache>
                <c:formatCode>0.00</c:formatCode>
                <c:ptCount val="1"/>
                <c:pt idx="0">
                  <c:v>0.55333333333333334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007488"/>
        <c:axId val="121017472"/>
      </c:scatterChart>
      <c:valAx>
        <c:axId val="121007488"/>
        <c:scaling>
          <c:orientation val="minMax"/>
          <c:max val="1"/>
        </c:scaling>
        <c:delete val="0"/>
        <c:axPos val="b"/>
        <c:numFmt formatCode="0.00" sourceLinked="1"/>
        <c:majorTickMark val="out"/>
        <c:minorTickMark val="none"/>
        <c:tickLblPos val="nextTo"/>
        <c:crossAx val="121017472"/>
        <c:crosses val="autoZero"/>
        <c:crossBetween val="midCat"/>
      </c:valAx>
      <c:valAx>
        <c:axId val="121017472"/>
        <c:scaling>
          <c:orientation val="minMax"/>
          <c:max val="0.1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121007488"/>
        <c:crosses val="autoZero"/>
        <c:crossBetween val="midCat"/>
      </c:valAx>
      <c:spPr>
        <a:solidFill>
          <a:schemeClr val="tx2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66722494982244862"/>
          <c:y val="0.28819385207026355"/>
          <c:w val="0.32101479079820927"/>
          <c:h val="0.61847276560250164"/>
        </c:manualLayout>
      </c:layout>
      <c:overlay val="0"/>
    </c:legend>
    <c:plotVisOnly val="1"/>
    <c:dispBlanksAs val="gap"/>
    <c:showDLblsOverMax val="0"/>
  </c:chart>
  <c:spPr>
    <a:solidFill>
      <a:srgbClr val="FFFF00"/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mu</c:v>
          </c:tx>
          <c:spPr>
            <a:ln w="28575">
              <a:noFill/>
            </a:ln>
          </c:spPr>
          <c:xVal>
            <c:numRef>
              <c:f>'maybe revisit'!$B$21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'maybe revisit'!$C$21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xbar</c:v>
          </c:tx>
          <c:spPr>
            <a:ln w="28575">
              <a:noFill/>
            </a:ln>
          </c:spPr>
          <c:xVal>
            <c:numRef>
              <c:f>'maybe revisit'!$D$21</c:f>
              <c:numCache>
                <c:formatCode>General</c:formatCode>
                <c:ptCount val="1"/>
                <c:pt idx="0">
                  <c:v>0.48749999999999999</c:v>
                </c:pt>
              </c:numCache>
            </c:numRef>
          </c:xVal>
          <c:yVal>
            <c:numRef>
              <c:f>'maybe revisit'!$C$21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600832"/>
        <c:axId val="122602624"/>
      </c:scatterChart>
      <c:valAx>
        <c:axId val="122600832"/>
        <c:scaling>
          <c:orientation val="minMax"/>
          <c:max val="0.55000000000000004"/>
          <c:min val="0.45"/>
        </c:scaling>
        <c:delete val="0"/>
        <c:axPos val="b"/>
        <c:numFmt formatCode="General" sourceLinked="1"/>
        <c:majorTickMark val="out"/>
        <c:minorTickMark val="none"/>
        <c:tickLblPos val="nextTo"/>
        <c:crossAx val="122602624"/>
        <c:crosses val="autoZero"/>
        <c:crossBetween val="midCat"/>
      </c:valAx>
      <c:valAx>
        <c:axId val="122602624"/>
        <c:scaling>
          <c:orientation val="minMax"/>
          <c:max val="1.0000000000000005E-2"/>
          <c:min val="-1.0000000000000005E-2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1226008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variance</a:t>
            </a:r>
            <a:endParaRPr lang="en-US" baseline="300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little sigma ^ 2</c:v>
          </c:tx>
          <c:spPr>
            <a:ln w="28575">
              <a:noFill/>
            </a:ln>
          </c:spPr>
          <c:xVal>
            <c:numRef>
              <c:f>'maybe revisit'!$B$22</c:f>
              <c:numCache>
                <c:formatCode>General</c:formatCode>
                <c:ptCount val="1"/>
                <c:pt idx="0">
                  <c:v>8.3333333333333329E-2</c:v>
                </c:pt>
              </c:numCache>
            </c:numRef>
          </c:xVal>
          <c:yVal>
            <c:numRef>
              <c:f>'maybe revisit'!$C$22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s^2</c:v>
          </c:tx>
          <c:spPr>
            <a:ln w="28575">
              <a:noFill/>
            </a:ln>
          </c:spPr>
          <c:xVal>
            <c:numRef>
              <c:f>'maybe revisit'!$D$22</c:f>
              <c:numCache>
                <c:formatCode>General</c:formatCode>
                <c:ptCount val="1"/>
                <c:pt idx="0">
                  <c:v>8.2756658078278825E-2</c:v>
                </c:pt>
              </c:numCache>
            </c:numRef>
          </c:xVal>
          <c:yVal>
            <c:numRef>
              <c:f>'maybe revisit'!$C$21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09888"/>
        <c:axId val="122711424"/>
      </c:scatterChart>
      <c:valAx>
        <c:axId val="122709888"/>
        <c:scaling>
          <c:orientation val="minMax"/>
          <c:max val="8.5000000000000048E-2"/>
          <c:min val="8.2000000000000017E-2"/>
        </c:scaling>
        <c:delete val="0"/>
        <c:axPos val="b"/>
        <c:numFmt formatCode="General" sourceLinked="1"/>
        <c:majorTickMark val="out"/>
        <c:minorTickMark val="none"/>
        <c:tickLblPos val="nextTo"/>
        <c:crossAx val="122711424"/>
        <c:crosses val="autoZero"/>
        <c:crossBetween val="midCat"/>
      </c:valAx>
      <c:valAx>
        <c:axId val="122711424"/>
        <c:scaling>
          <c:orientation val="minMax"/>
          <c:max val="1.0000000000000005E-2"/>
          <c:min val="-1.0000000000000005E-2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1227098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standard deviation</a:t>
            </a:r>
            <a:endParaRPr lang="en-US" baseline="300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sigma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4F81BD"/>
              </a:solidFill>
            </c:spPr>
          </c:marker>
          <c:xVal>
            <c:numRef>
              <c:f>'maybe revisit'!$B$23</c:f>
              <c:numCache>
                <c:formatCode>General</c:formatCode>
                <c:ptCount val="1"/>
                <c:pt idx="0">
                  <c:v>0.28867513459481287</c:v>
                </c:pt>
              </c:numCache>
            </c:numRef>
          </c:xVal>
          <c:yVal>
            <c:numRef>
              <c:f>'maybe revisit'!$C$21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s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accent2"/>
              </a:solidFill>
            </c:spPr>
          </c:marker>
          <c:xVal>
            <c:numRef>
              <c:f>'maybe revisit'!$D$23</c:f>
              <c:numCache>
                <c:formatCode>General</c:formatCode>
                <c:ptCount val="1"/>
                <c:pt idx="0">
                  <c:v>0.28767456974553524</c:v>
                </c:pt>
              </c:numCache>
            </c:numRef>
          </c:xVal>
          <c:yVal>
            <c:numRef>
              <c:f>'maybe revisit'!$C$21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36640"/>
        <c:axId val="122738560"/>
      </c:scatterChart>
      <c:valAx>
        <c:axId val="122736640"/>
        <c:scaling>
          <c:orientation val="minMax"/>
          <c:max val="0.30000000000000027"/>
          <c:min val="0.28500000000000025"/>
        </c:scaling>
        <c:delete val="0"/>
        <c:axPos val="b"/>
        <c:numFmt formatCode="General" sourceLinked="1"/>
        <c:majorTickMark val="out"/>
        <c:minorTickMark val="none"/>
        <c:tickLblPos val="nextTo"/>
        <c:crossAx val="122738560"/>
        <c:crosses val="autoZero"/>
        <c:crossBetween val="midCat"/>
      </c:valAx>
      <c:valAx>
        <c:axId val="122738560"/>
        <c:scaling>
          <c:orientation val="minMax"/>
          <c:max val="1.0000000000000005E-2"/>
          <c:min val="-1.0000000000000005E-2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1227366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proportion (&gt;0.5) </a:t>
            </a:r>
            <a:endParaRPr lang="en-US" baseline="300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p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4F81BD"/>
              </a:solidFill>
            </c:spPr>
          </c:marker>
          <c:xVal>
            <c:numRef>
              <c:f>'maybe revisit'!$B$24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'maybe revisit'!$C$21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p hat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accent2"/>
              </a:solidFill>
            </c:spPr>
          </c:marker>
          <c:xVal>
            <c:numRef>
              <c:f>'maybe revisit'!$D$24</c:f>
              <c:numCache>
                <c:formatCode>General</c:formatCode>
                <c:ptCount val="1"/>
                <c:pt idx="0">
                  <c:v>0.48761609907120745</c:v>
                </c:pt>
              </c:numCache>
            </c:numRef>
          </c:xVal>
          <c:yVal>
            <c:numRef>
              <c:f>'maybe revisit'!$C$21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833152"/>
        <c:axId val="122843520"/>
      </c:scatterChart>
      <c:valAx>
        <c:axId val="122833152"/>
        <c:scaling>
          <c:orientation val="minMax"/>
          <c:max val="0.52"/>
          <c:min val="0.48000000000000026"/>
        </c:scaling>
        <c:delete val="0"/>
        <c:axPos val="b"/>
        <c:numFmt formatCode="General" sourceLinked="1"/>
        <c:majorTickMark val="out"/>
        <c:minorTickMark val="none"/>
        <c:tickLblPos val="nextTo"/>
        <c:crossAx val="122843520"/>
        <c:crosses val="autoZero"/>
        <c:crossBetween val="midCat"/>
      </c:valAx>
      <c:valAx>
        <c:axId val="122843520"/>
        <c:scaling>
          <c:orientation val="minMax"/>
          <c:max val="1.0000000000000005E-2"/>
          <c:min val="-1.0000000000000005E-2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1228331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deviation</a:t>
            </a:r>
            <a:endParaRPr lang="en-US" baseline="300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population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4F81BD"/>
              </a:solidFill>
            </c:spPr>
          </c:marker>
          <c:xVal>
            <c:numRef>
              <c:f>'maybe revisit'!$B$25</c:f>
              <c:numCache>
                <c:formatCode>General</c:formatCode>
                <c:ptCount val="1"/>
                <c:pt idx="0">
                  <c:v>0.25</c:v>
                </c:pt>
              </c:numCache>
            </c:numRef>
          </c:xVal>
          <c:yVal>
            <c:numRef>
              <c:f>'maybe revisit'!$C$21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sample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accent2"/>
              </a:solidFill>
            </c:spPr>
          </c:marker>
          <c:xVal>
            <c:numRef>
              <c:f>'maybe revisit'!$F$25</c:f>
              <c:numCache>
                <c:formatCode>General</c:formatCode>
                <c:ptCount val="1"/>
                <c:pt idx="0">
                  <c:v>0.25003514652166936</c:v>
                </c:pt>
              </c:numCache>
            </c:numRef>
          </c:xVal>
          <c:yVal>
            <c:numRef>
              <c:f>'maybe revisit'!$C$21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864384"/>
        <c:axId val="122866304"/>
      </c:scatterChart>
      <c:valAx>
        <c:axId val="122864384"/>
        <c:scaling>
          <c:orientation val="minMax"/>
          <c:max val="0.26"/>
          <c:min val="0.24000000000000013"/>
        </c:scaling>
        <c:delete val="0"/>
        <c:axPos val="b"/>
        <c:numFmt formatCode="General" sourceLinked="1"/>
        <c:majorTickMark val="out"/>
        <c:minorTickMark val="none"/>
        <c:tickLblPos val="nextTo"/>
        <c:crossAx val="122866304"/>
        <c:crosses val="autoZero"/>
        <c:crossBetween val="midCat"/>
      </c:valAx>
      <c:valAx>
        <c:axId val="122866304"/>
        <c:scaling>
          <c:orientation val="minMax"/>
          <c:max val="1.0000000000000005E-2"/>
          <c:min val="-1.0000000000000005E-2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1228643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median</a:t>
            </a:r>
            <a:endParaRPr lang="en-US" baseline="300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population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4F81BD"/>
              </a:solidFill>
            </c:spPr>
          </c:marker>
          <c:xVal>
            <c:numRef>
              <c:f>'maybe revisit'!$B$26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'maybe revisit'!$C$21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sample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accent2"/>
              </a:solidFill>
            </c:spPr>
          </c:marker>
          <c:xVal>
            <c:numRef>
              <c:f>'maybe revisit'!$F$26</c:f>
              <c:numCache>
                <c:formatCode>General</c:formatCode>
                <c:ptCount val="1"/>
                <c:pt idx="0">
                  <c:v>0.49978853644963828</c:v>
                </c:pt>
              </c:numCache>
            </c:numRef>
          </c:xVal>
          <c:yVal>
            <c:numRef>
              <c:f>'maybe revisit'!$C$21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891264"/>
        <c:axId val="122913920"/>
      </c:scatterChart>
      <c:valAx>
        <c:axId val="122891264"/>
        <c:scaling>
          <c:orientation val="minMax"/>
          <c:max val="0.505"/>
          <c:min val="0.49500000000000027"/>
        </c:scaling>
        <c:delete val="0"/>
        <c:axPos val="b"/>
        <c:numFmt formatCode="General" sourceLinked="1"/>
        <c:majorTickMark val="out"/>
        <c:minorTickMark val="none"/>
        <c:tickLblPos val="nextTo"/>
        <c:crossAx val="122913920"/>
        <c:crosses val="autoZero"/>
        <c:crossBetween val="midCat"/>
        <c:majorUnit val="5.0000000000000044E-3"/>
        <c:minorUnit val="1.0000000000000011E-3"/>
      </c:valAx>
      <c:valAx>
        <c:axId val="122913920"/>
        <c:scaling>
          <c:orientation val="minMax"/>
          <c:max val="1.0000000000000005E-2"/>
          <c:min val="-1.0000000000000005E-2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1228912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Standard Deviation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558573928258981"/>
          <c:y val="0.28414667101523555"/>
          <c:w val="0.5581517935258099"/>
          <c:h val="0.55765487893894916"/>
        </c:manualLayout>
      </c:layout>
      <c:scatterChart>
        <c:scatterStyle val="lineMarker"/>
        <c:varyColors val="0"/>
        <c:ser>
          <c:idx val="0"/>
          <c:order val="0"/>
          <c:tx>
            <c:v>samples</c:v>
          </c:tx>
          <c:spPr>
            <a:ln w="28575">
              <a:noFill/>
            </a:ln>
          </c:spPr>
          <c:xVal>
            <c:numRef>
              <c:f>estimators!$I$3:$I$218</c:f>
              <c:numCache>
                <c:formatCode>0.00</c:formatCode>
                <c:ptCount val="216"/>
                <c:pt idx="0">
                  <c:v>0</c:v>
                </c:pt>
                <c:pt idx="1">
                  <c:v>0.30022213997860536</c:v>
                </c:pt>
                <c:pt idx="2">
                  <c:v>0.35795716689756796</c:v>
                </c:pt>
                <c:pt idx="3">
                  <c:v>0.50806823688687075</c:v>
                </c:pt>
                <c:pt idx="4">
                  <c:v>0.31176914536239791</c:v>
                </c:pt>
                <c:pt idx="5">
                  <c:v>0.16165807537309521</c:v>
                </c:pt>
                <c:pt idx="6">
                  <c:v>0.30022213997860542</c:v>
                </c:pt>
                <c:pt idx="7">
                  <c:v>0.30022213997860553</c:v>
                </c:pt>
                <c:pt idx="8">
                  <c:v>0.33286633954186479</c:v>
                </c:pt>
                <c:pt idx="9">
                  <c:v>0.44241760061432167</c:v>
                </c:pt>
                <c:pt idx="10">
                  <c:v>0.30615900008546776</c:v>
                </c:pt>
                <c:pt idx="11">
                  <c:v>0.26025628394590844</c:v>
                </c:pt>
                <c:pt idx="12">
                  <c:v>0.35795716689756796</c:v>
                </c:pt>
                <c:pt idx="13">
                  <c:v>0.33286633954186479</c:v>
                </c:pt>
                <c:pt idx="14">
                  <c:v>0.35795716689756796</c:v>
                </c:pt>
                <c:pt idx="15">
                  <c:v>0.45210618221829274</c:v>
                </c:pt>
                <c:pt idx="16">
                  <c:v>0.33724372986511314</c:v>
                </c:pt>
                <c:pt idx="17">
                  <c:v>0.31048349392520042</c:v>
                </c:pt>
                <c:pt idx="18">
                  <c:v>0.50806823688687053</c:v>
                </c:pt>
                <c:pt idx="19">
                  <c:v>0.44241760061432134</c:v>
                </c:pt>
                <c:pt idx="20">
                  <c:v>0.45210618221829252</c:v>
                </c:pt>
                <c:pt idx="21">
                  <c:v>0.50806823688687064</c:v>
                </c:pt>
                <c:pt idx="22">
                  <c:v>0.44377171308380314</c:v>
                </c:pt>
                <c:pt idx="23">
                  <c:v>0.44959240800232975</c:v>
                </c:pt>
                <c:pt idx="24">
                  <c:v>0.31176914536239797</c:v>
                </c:pt>
                <c:pt idx="25">
                  <c:v>0.30615900008546776</c:v>
                </c:pt>
                <c:pt idx="26">
                  <c:v>0.33724372986511314</c:v>
                </c:pt>
                <c:pt idx="27">
                  <c:v>0.4437717130838032</c:v>
                </c:pt>
                <c:pt idx="28">
                  <c:v>0.31176914536239808</c:v>
                </c:pt>
                <c:pt idx="29">
                  <c:v>0.27006172134038786</c:v>
                </c:pt>
                <c:pt idx="30">
                  <c:v>0.16165807537309515</c:v>
                </c:pt>
                <c:pt idx="31">
                  <c:v>0.26025628394590844</c:v>
                </c:pt>
                <c:pt idx="32">
                  <c:v>0.31048349392520042</c:v>
                </c:pt>
                <c:pt idx="33">
                  <c:v>0.44959240800232975</c:v>
                </c:pt>
                <c:pt idx="34">
                  <c:v>0.27006172134038786</c:v>
                </c:pt>
                <c:pt idx="35">
                  <c:v>0.16165807537309507</c:v>
                </c:pt>
                <c:pt idx="36">
                  <c:v>0.30022213997860542</c:v>
                </c:pt>
                <c:pt idx="37">
                  <c:v>0.30022213997860553</c:v>
                </c:pt>
                <c:pt idx="38">
                  <c:v>0.33286633954186479</c:v>
                </c:pt>
                <c:pt idx="39">
                  <c:v>0.44241760061432167</c:v>
                </c:pt>
                <c:pt idx="40">
                  <c:v>0.30615900008546776</c:v>
                </c:pt>
                <c:pt idx="41">
                  <c:v>0.26025628394590844</c:v>
                </c:pt>
                <c:pt idx="42">
                  <c:v>0.30022213997860531</c:v>
                </c:pt>
                <c:pt idx="43">
                  <c:v>0</c:v>
                </c:pt>
                <c:pt idx="44">
                  <c:v>5.7735026918962568E-2</c:v>
                </c:pt>
                <c:pt idx="45">
                  <c:v>0.20784609690826505</c:v>
                </c:pt>
                <c:pt idx="46">
                  <c:v>1.1547005383792525E-2</c:v>
                </c:pt>
                <c:pt idx="47">
                  <c:v>0.13856406460550996</c:v>
                </c:pt>
                <c:pt idx="48">
                  <c:v>0.33286633954186468</c:v>
                </c:pt>
                <c:pt idx="49">
                  <c:v>5.7735026918962561E-2</c:v>
                </c:pt>
                <c:pt idx="50">
                  <c:v>5.7735026918962561E-2</c:v>
                </c:pt>
                <c:pt idx="51">
                  <c:v>0.18583146486355162</c:v>
                </c:pt>
                <c:pt idx="52">
                  <c:v>5.2915026221291801E-2</c:v>
                </c:pt>
                <c:pt idx="53">
                  <c:v>0.17473789896108233</c:v>
                </c:pt>
                <c:pt idx="54">
                  <c:v>0.44241760061432145</c:v>
                </c:pt>
                <c:pt idx="55">
                  <c:v>0.20784609690826505</c:v>
                </c:pt>
                <c:pt idx="56">
                  <c:v>0.1858314648635519</c:v>
                </c:pt>
                <c:pt idx="57">
                  <c:v>0.20784609690826505</c:v>
                </c:pt>
                <c:pt idx="58">
                  <c:v>0.20231987873991342</c:v>
                </c:pt>
                <c:pt idx="59">
                  <c:v>0.3019933774108301</c:v>
                </c:pt>
                <c:pt idx="60">
                  <c:v>0.30615900008546748</c:v>
                </c:pt>
                <c:pt idx="61">
                  <c:v>1.1547005383792525E-2</c:v>
                </c:pt>
                <c:pt idx="62">
                  <c:v>5.2915026221291794E-2</c:v>
                </c:pt>
                <c:pt idx="63">
                  <c:v>0.20231987873991397</c:v>
                </c:pt>
                <c:pt idx="64">
                  <c:v>1.1547005383792525E-2</c:v>
                </c:pt>
                <c:pt idx="65">
                  <c:v>0.14468356276140421</c:v>
                </c:pt>
                <c:pt idx="66">
                  <c:v>0.26025628394590844</c:v>
                </c:pt>
                <c:pt idx="67">
                  <c:v>0.13856406460550996</c:v>
                </c:pt>
                <c:pt idx="68">
                  <c:v>0.17473789896108199</c:v>
                </c:pt>
                <c:pt idx="69">
                  <c:v>0.3019933774108301</c:v>
                </c:pt>
                <c:pt idx="70">
                  <c:v>0.1446835627614044</c:v>
                </c:pt>
                <c:pt idx="71">
                  <c:v>0.13856406460551038</c:v>
                </c:pt>
                <c:pt idx="72">
                  <c:v>0.35795716689756796</c:v>
                </c:pt>
                <c:pt idx="73">
                  <c:v>0.33286633954186479</c:v>
                </c:pt>
                <c:pt idx="74">
                  <c:v>0.35795716689756796</c:v>
                </c:pt>
                <c:pt idx="75">
                  <c:v>0.45210618221829274</c:v>
                </c:pt>
                <c:pt idx="76">
                  <c:v>0.33724372986511314</c:v>
                </c:pt>
                <c:pt idx="77">
                  <c:v>0.31048349392520042</c:v>
                </c:pt>
                <c:pt idx="78">
                  <c:v>0.33286633954186468</c:v>
                </c:pt>
                <c:pt idx="79">
                  <c:v>5.7735026918962561E-2</c:v>
                </c:pt>
                <c:pt idx="80">
                  <c:v>5.7735026918962561E-2</c:v>
                </c:pt>
                <c:pt idx="81">
                  <c:v>0.18583146486355162</c:v>
                </c:pt>
                <c:pt idx="82">
                  <c:v>5.2915026221291801E-2</c:v>
                </c:pt>
                <c:pt idx="83">
                  <c:v>0.17473789896108233</c:v>
                </c:pt>
                <c:pt idx="84">
                  <c:v>0.3579571668975679</c:v>
                </c:pt>
                <c:pt idx="85">
                  <c:v>5.7735026918962568E-2</c:v>
                </c:pt>
                <c:pt idx="86">
                  <c:v>1.3597399555105182E-16</c:v>
                </c:pt>
                <c:pt idx="87">
                  <c:v>0.15011106998930257</c:v>
                </c:pt>
                <c:pt idx="88">
                  <c:v>4.6188021535170036E-2</c:v>
                </c:pt>
                <c:pt idx="89">
                  <c:v>0.19629909152447297</c:v>
                </c:pt>
                <c:pt idx="90">
                  <c:v>0.45210618221829252</c:v>
                </c:pt>
                <c:pt idx="91">
                  <c:v>0.18583146486355162</c:v>
                </c:pt>
                <c:pt idx="92">
                  <c:v>0.15011106998930293</c:v>
                </c:pt>
                <c:pt idx="93">
                  <c:v>0.15011106998930182</c:v>
                </c:pt>
                <c:pt idx="94">
                  <c:v>0.17776388834631199</c:v>
                </c:pt>
                <c:pt idx="95">
                  <c:v>0.30088757590391341</c:v>
                </c:pt>
                <c:pt idx="96">
                  <c:v>0.33724372986511308</c:v>
                </c:pt>
                <c:pt idx="97">
                  <c:v>5.2915026221291801E-2</c:v>
                </c:pt>
                <c:pt idx="98">
                  <c:v>4.6188021535170036E-2</c:v>
                </c:pt>
                <c:pt idx="99">
                  <c:v>0.17776388834631165</c:v>
                </c:pt>
                <c:pt idx="100">
                  <c:v>4.6188021535170036E-2</c:v>
                </c:pt>
                <c:pt idx="101">
                  <c:v>0.17776388834631213</c:v>
                </c:pt>
                <c:pt idx="102">
                  <c:v>0.3104834939252003</c:v>
                </c:pt>
                <c:pt idx="103">
                  <c:v>0.17473789896108183</c:v>
                </c:pt>
                <c:pt idx="104">
                  <c:v>0.1962990915244727</c:v>
                </c:pt>
                <c:pt idx="105">
                  <c:v>0.30088757590391341</c:v>
                </c:pt>
                <c:pt idx="106">
                  <c:v>0.17776388834631152</c:v>
                </c:pt>
                <c:pt idx="107">
                  <c:v>0.19629909152447256</c:v>
                </c:pt>
                <c:pt idx="108">
                  <c:v>0.50806823688687053</c:v>
                </c:pt>
                <c:pt idx="109">
                  <c:v>0.44241760061432134</c:v>
                </c:pt>
                <c:pt idx="110">
                  <c:v>0.45210618221829252</c:v>
                </c:pt>
                <c:pt idx="111">
                  <c:v>0.50806823688687064</c:v>
                </c:pt>
                <c:pt idx="112">
                  <c:v>0.44377171308380314</c:v>
                </c:pt>
                <c:pt idx="113">
                  <c:v>0.44959240800232975</c:v>
                </c:pt>
                <c:pt idx="114">
                  <c:v>0.44241760061432145</c:v>
                </c:pt>
                <c:pt idx="115">
                  <c:v>0.20784609690826505</c:v>
                </c:pt>
                <c:pt idx="116">
                  <c:v>0.1858314648635519</c:v>
                </c:pt>
                <c:pt idx="117">
                  <c:v>0.20784609690826505</c:v>
                </c:pt>
                <c:pt idx="118">
                  <c:v>0.20231987873991342</c:v>
                </c:pt>
                <c:pt idx="119">
                  <c:v>0.3019933774108301</c:v>
                </c:pt>
                <c:pt idx="120">
                  <c:v>0.45210618221829252</c:v>
                </c:pt>
                <c:pt idx="121">
                  <c:v>0.18583146486355162</c:v>
                </c:pt>
                <c:pt idx="122">
                  <c:v>0.15011106998930293</c:v>
                </c:pt>
                <c:pt idx="123">
                  <c:v>0.15011106998930182</c:v>
                </c:pt>
                <c:pt idx="124">
                  <c:v>0.17776388834631199</c:v>
                </c:pt>
                <c:pt idx="125">
                  <c:v>0.30088757590391341</c:v>
                </c:pt>
                <c:pt idx="126">
                  <c:v>0.50806823688687064</c:v>
                </c:pt>
                <c:pt idx="127">
                  <c:v>0.20784609690826505</c:v>
                </c:pt>
                <c:pt idx="128">
                  <c:v>0.15011106998930182</c:v>
                </c:pt>
                <c:pt idx="129">
                  <c:v>0</c:v>
                </c:pt>
                <c:pt idx="130">
                  <c:v>0.1962990915244727</c:v>
                </c:pt>
                <c:pt idx="131">
                  <c:v>0.34641016151377546</c:v>
                </c:pt>
                <c:pt idx="132">
                  <c:v>0.44377171308380314</c:v>
                </c:pt>
                <c:pt idx="133">
                  <c:v>0.20231987873991314</c:v>
                </c:pt>
                <c:pt idx="134">
                  <c:v>0.17776388834631135</c:v>
                </c:pt>
                <c:pt idx="135">
                  <c:v>0.1962990915244727</c:v>
                </c:pt>
                <c:pt idx="136">
                  <c:v>0.1962990915244727</c:v>
                </c:pt>
                <c:pt idx="137">
                  <c:v>0.30088757590391357</c:v>
                </c:pt>
                <c:pt idx="138">
                  <c:v>0.44959240800232975</c:v>
                </c:pt>
                <c:pt idx="139">
                  <c:v>0.3019933774108301</c:v>
                </c:pt>
                <c:pt idx="140">
                  <c:v>0.30088757590391396</c:v>
                </c:pt>
                <c:pt idx="141">
                  <c:v>0.34641016151377546</c:v>
                </c:pt>
                <c:pt idx="142">
                  <c:v>0.30088757590391357</c:v>
                </c:pt>
                <c:pt idx="143">
                  <c:v>0.34641016151377552</c:v>
                </c:pt>
                <c:pt idx="144">
                  <c:v>0.31176914536239797</c:v>
                </c:pt>
                <c:pt idx="145">
                  <c:v>0.30615900008546776</c:v>
                </c:pt>
                <c:pt idx="146">
                  <c:v>0.33724372986511314</c:v>
                </c:pt>
                <c:pt idx="147">
                  <c:v>0.4437717130838032</c:v>
                </c:pt>
                <c:pt idx="148">
                  <c:v>0.31176914536239808</c:v>
                </c:pt>
                <c:pt idx="149">
                  <c:v>0.27006172134038786</c:v>
                </c:pt>
                <c:pt idx="150">
                  <c:v>0.30615900008546748</c:v>
                </c:pt>
                <c:pt idx="151">
                  <c:v>1.1547005383792525E-2</c:v>
                </c:pt>
                <c:pt idx="152">
                  <c:v>5.2915026221291794E-2</c:v>
                </c:pt>
                <c:pt idx="153">
                  <c:v>0.20231987873991397</c:v>
                </c:pt>
                <c:pt idx="154">
                  <c:v>1.1547005383792525E-2</c:v>
                </c:pt>
                <c:pt idx="155">
                  <c:v>0.14468356276140421</c:v>
                </c:pt>
                <c:pt idx="156">
                  <c:v>0.33724372986511308</c:v>
                </c:pt>
                <c:pt idx="157">
                  <c:v>5.2915026221291801E-2</c:v>
                </c:pt>
                <c:pt idx="158">
                  <c:v>4.6188021535170036E-2</c:v>
                </c:pt>
                <c:pt idx="159">
                  <c:v>0.17776388834631165</c:v>
                </c:pt>
                <c:pt idx="160">
                  <c:v>4.6188021535170036E-2</c:v>
                </c:pt>
                <c:pt idx="161">
                  <c:v>0.17776388834631213</c:v>
                </c:pt>
                <c:pt idx="162">
                  <c:v>0.44377171308380314</c:v>
                </c:pt>
                <c:pt idx="163">
                  <c:v>0.20231987873991314</c:v>
                </c:pt>
                <c:pt idx="164">
                  <c:v>0.17776388834631135</c:v>
                </c:pt>
                <c:pt idx="165">
                  <c:v>0.1962990915244727</c:v>
                </c:pt>
                <c:pt idx="166">
                  <c:v>0.1962990915244727</c:v>
                </c:pt>
                <c:pt idx="167">
                  <c:v>0.30088757590391357</c:v>
                </c:pt>
                <c:pt idx="168">
                  <c:v>0.31176914536239786</c:v>
                </c:pt>
                <c:pt idx="169">
                  <c:v>1.1547005383792525E-2</c:v>
                </c:pt>
                <c:pt idx="170">
                  <c:v>4.6188021535170036E-2</c:v>
                </c:pt>
                <c:pt idx="171">
                  <c:v>0.19629909152447242</c:v>
                </c:pt>
                <c:pt idx="172">
                  <c:v>0</c:v>
                </c:pt>
                <c:pt idx="173">
                  <c:v>0.15011106998930257</c:v>
                </c:pt>
                <c:pt idx="174">
                  <c:v>0.27006172134038786</c:v>
                </c:pt>
                <c:pt idx="175">
                  <c:v>0.1446835627614044</c:v>
                </c:pt>
                <c:pt idx="176">
                  <c:v>0.17776388834631199</c:v>
                </c:pt>
                <c:pt idx="177">
                  <c:v>0.30088757590391357</c:v>
                </c:pt>
                <c:pt idx="178">
                  <c:v>0.15011106998930257</c:v>
                </c:pt>
                <c:pt idx="179">
                  <c:v>6.7986997775525911E-17</c:v>
                </c:pt>
                <c:pt idx="180">
                  <c:v>0.16165807537309515</c:v>
                </c:pt>
                <c:pt idx="181">
                  <c:v>0.26025628394590844</c:v>
                </c:pt>
                <c:pt idx="182">
                  <c:v>0.31048349392520042</c:v>
                </c:pt>
                <c:pt idx="183">
                  <c:v>0.44959240800232975</c:v>
                </c:pt>
                <c:pt idx="184">
                  <c:v>0.27006172134038786</c:v>
                </c:pt>
                <c:pt idx="185">
                  <c:v>0.16165807537309507</c:v>
                </c:pt>
                <c:pt idx="186">
                  <c:v>0.26025628394590844</c:v>
                </c:pt>
                <c:pt idx="187">
                  <c:v>0.13856406460550996</c:v>
                </c:pt>
                <c:pt idx="188">
                  <c:v>0.17473789896108199</c:v>
                </c:pt>
                <c:pt idx="189">
                  <c:v>0.3019933774108301</c:v>
                </c:pt>
                <c:pt idx="190">
                  <c:v>0.1446835627614044</c:v>
                </c:pt>
                <c:pt idx="191">
                  <c:v>0.13856406460551038</c:v>
                </c:pt>
                <c:pt idx="192">
                  <c:v>0.3104834939252003</c:v>
                </c:pt>
                <c:pt idx="193">
                  <c:v>0.17473789896108183</c:v>
                </c:pt>
                <c:pt idx="194">
                  <c:v>0.1962990915244727</c:v>
                </c:pt>
                <c:pt idx="195">
                  <c:v>0.30088757590391341</c:v>
                </c:pt>
                <c:pt idx="196">
                  <c:v>0.17776388834631152</c:v>
                </c:pt>
                <c:pt idx="197">
                  <c:v>0.19629909152447256</c:v>
                </c:pt>
                <c:pt idx="198">
                  <c:v>0.44959240800232975</c:v>
                </c:pt>
                <c:pt idx="199">
                  <c:v>0.3019933774108301</c:v>
                </c:pt>
                <c:pt idx="200">
                  <c:v>0.30088757590391396</c:v>
                </c:pt>
                <c:pt idx="201">
                  <c:v>0.34641016151377546</c:v>
                </c:pt>
                <c:pt idx="202">
                  <c:v>0.30088757590391357</c:v>
                </c:pt>
                <c:pt idx="203">
                  <c:v>0.34641016151377552</c:v>
                </c:pt>
                <c:pt idx="204">
                  <c:v>0.27006172134038786</c:v>
                </c:pt>
                <c:pt idx="205">
                  <c:v>0.1446835627614044</c:v>
                </c:pt>
                <c:pt idx="206">
                  <c:v>0.17776388834631199</c:v>
                </c:pt>
                <c:pt idx="207">
                  <c:v>0.30088757590391357</c:v>
                </c:pt>
                <c:pt idx="208">
                  <c:v>0.15011106998930257</c:v>
                </c:pt>
                <c:pt idx="209">
                  <c:v>0.15011106998930276</c:v>
                </c:pt>
                <c:pt idx="210">
                  <c:v>0.16165807537309529</c:v>
                </c:pt>
                <c:pt idx="211">
                  <c:v>0.13856406460551038</c:v>
                </c:pt>
                <c:pt idx="212">
                  <c:v>0.19629909152447256</c:v>
                </c:pt>
                <c:pt idx="213">
                  <c:v>0.34641016151377563</c:v>
                </c:pt>
                <c:pt idx="214">
                  <c:v>0.15011106998930276</c:v>
                </c:pt>
                <c:pt idx="215">
                  <c:v>0.15011106998930276</c:v>
                </c:pt>
              </c:numCache>
            </c:numRef>
          </c:xVal>
          <c:yVal>
            <c:numRef>
              <c:f>estimators!$H$3:$H$218</c:f>
              <c:numCache>
                <c:formatCode>0.00</c:formatCode>
                <c:ptCount val="21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</c:numCache>
            </c:numRef>
          </c:yVal>
          <c:smooth val="0"/>
        </c:ser>
        <c:ser>
          <c:idx val="1"/>
          <c:order val="1"/>
          <c:tx>
            <c:v>average of samples</c:v>
          </c:tx>
          <c:spPr>
            <a:ln w="28575">
              <a:noFill/>
            </a:ln>
          </c:spPr>
          <c:xVal>
            <c:numRef>
              <c:f>estimators!$I$219</c:f>
              <c:numCache>
                <c:formatCode>0.00</c:formatCode>
                <c:ptCount val="1"/>
                <c:pt idx="0">
                  <c:v>0.24348689095757725</c:v>
                </c:pt>
              </c:numCache>
            </c:numRef>
          </c:xVal>
          <c:yVal>
            <c:numRef>
              <c:f>estimators!$H$219</c:f>
              <c:numCache>
                <c:formatCode>0.00</c:formatCode>
                <c:ptCount val="1"/>
                <c:pt idx="0">
                  <c:v>0.05</c:v>
                </c:pt>
              </c:numCache>
            </c:numRef>
          </c:yVal>
          <c:smooth val="0"/>
        </c:ser>
        <c:ser>
          <c:idx val="2"/>
          <c:order val="2"/>
          <c:tx>
            <c:v>parameter</c:v>
          </c:tx>
          <c:spPr>
            <a:ln w="28575">
              <a:noFill/>
            </a:ln>
          </c:spPr>
          <c:xVal>
            <c:numRef>
              <c:f>estimators!$B$17</c:f>
              <c:numCache>
                <c:formatCode>0.00</c:formatCode>
                <c:ptCount val="1"/>
                <c:pt idx="0">
                  <c:v>0.27535835237417844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035392"/>
        <c:axId val="121110912"/>
      </c:scatterChart>
      <c:valAx>
        <c:axId val="12103539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21110912"/>
        <c:crosses val="autoZero"/>
        <c:crossBetween val="midCat"/>
      </c:valAx>
      <c:valAx>
        <c:axId val="121110912"/>
        <c:scaling>
          <c:orientation val="minMax"/>
          <c:max val="0.1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121035392"/>
        <c:crosses val="autoZero"/>
        <c:crossBetween val="midCat"/>
      </c:valAx>
      <c:spPr>
        <a:solidFill>
          <a:schemeClr val="tx2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68476684573306845"/>
          <c:y val="0.23462019910233115"/>
          <c:w val="0.29654156548188487"/>
          <c:h val="0.65679479414185649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Variance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558573928258989"/>
          <c:y val="0.28286943783189894"/>
          <c:w val="0.55815179352581012"/>
          <c:h val="0.56169138741378255"/>
        </c:manualLayout>
      </c:layout>
      <c:scatterChart>
        <c:scatterStyle val="lineMarker"/>
        <c:varyColors val="0"/>
        <c:ser>
          <c:idx val="0"/>
          <c:order val="0"/>
          <c:tx>
            <c:v>samples</c:v>
          </c:tx>
          <c:spPr>
            <a:ln w="28575">
              <a:noFill/>
            </a:ln>
          </c:spPr>
          <c:xVal>
            <c:numRef>
              <c:f>estimators!$K$3:$K$218</c:f>
              <c:numCache>
                <c:formatCode>0.00</c:formatCode>
                <c:ptCount val="216"/>
                <c:pt idx="0">
                  <c:v>0</c:v>
                </c:pt>
                <c:pt idx="1">
                  <c:v>9.0133333333333315E-2</c:v>
                </c:pt>
                <c:pt idx="2">
                  <c:v>0.12813333333333332</c:v>
                </c:pt>
                <c:pt idx="3">
                  <c:v>0.25813333333333344</c:v>
                </c:pt>
                <c:pt idx="4">
                  <c:v>9.7199999999999995E-2</c:v>
                </c:pt>
                <c:pt idx="5">
                  <c:v>2.6133333333333331E-2</c:v>
                </c:pt>
                <c:pt idx="6">
                  <c:v>9.0133333333333343E-2</c:v>
                </c:pt>
                <c:pt idx="7">
                  <c:v>9.0133333333333412E-2</c:v>
                </c:pt>
                <c:pt idx="8">
                  <c:v>0.11080000000000002</c:v>
                </c:pt>
                <c:pt idx="9">
                  <c:v>0.19573333333333343</c:v>
                </c:pt>
                <c:pt idx="10">
                  <c:v>9.3733333333333446E-2</c:v>
                </c:pt>
                <c:pt idx="11">
                  <c:v>6.7733333333333326E-2</c:v>
                </c:pt>
                <c:pt idx="12">
                  <c:v>0.12813333333333332</c:v>
                </c:pt>
                <c:pt idx="13">
                  <c:v>0.11080000000000002</c:v>
                </c:pt>
                <c:pt idx="14">
                  <c:v>0.12813333333333332</c:v>
                </c:pt>
                <c:pt idx="15">
                  <c:v>0.20440000000000011</c:v>
                </c:pt>
                <c:pt idx="16">
                  <c:v>0.11373333333333341</c:v>
                </c:pt>
                <c:pt idx="17">
                  <c:v>9.6399999999999958E-2</c:v>
                </c:pt>
                <c:pt idx="18">
                  <c:v>0.25813333333333316</c:v>
                </c:pt>
                <c:pt idx="19">
                  <c:v>0.19573333333333315</c:v>
                </c:pt>
                <c:pt idx="20">
                  <c:v>0.20439999999999992</c:v>
                </c:pt>
                <c:pt idx="21">
                  <c:v>0.25813333333333333</c:v>
                </c:pt>
                <c:pt idx="22">
                  <c:v>0.19693333333333329</c:v>
                </c:pt>
                <c:pt idx="23">
                  <c:v>0.20213333333333333</c:v>
                </c:pt>
                <c:pt idx="24">
                  <c:v>9.7200000000000036E-2</c:v>
                </c:pt>
                <c:pt idx="25">
                  <c:v>9.3733333333333446E-2</c:v>
                </c:pt>
                <c:pt idx="26">
                  <c:v>0.11373333333333341</c:v>
                </c:pt>
                <c:pt idx="27">
                  <c:v>0.19693333333333335</c:v>
                </c:pt>
                <c:pt idx="28">
                  <c:v>9.7200000000000106E-2</c:v>
                </c:pt>
                <c:pt idx="29">
                  <c:v>7.2933333333333308E-2</c:v>
                </c:pt>
                <c:pt idx="30">
                  <c:v>2.6133333333333314E-2</c:v>
                </c:pt>
                <c:pt idx="31">
                  <c:v>6.7733333333333326E-2</c:v>
                </c:pt>
                <c:pt idx="32">
                  <c:v>9.6399999999999958E-2</c:v>
                </c:pt>
                <c:pt idx="33">
                  <c:v>0.20213333333333333</c:v>
                </c:pt>
                <c:pt idx="34">
                  <c:v>7.2933333333333308E-2</c:v>
                </c:pt>
                <c:pt idx="35">
                  <c:v>2.6133333333333286E-2</c:v>
                </c:pt>
                <c:pt idx="36">
                  <c:v>9.0133333333333343E-2</c:v>
                </c:pt>
                <c:pt idx="37">
                  <c:v>9.0133333333333412E-2</c:v>
                </c:pt>
                <c:pt idx="38">
                  <c:v>0.11080000000000002</c:v>
                </c:pt>
                <c:pt idx="39">
                  <c:v>0.19573333333333343</c:v>
                </c:pt>
                <c:pt idx="40">
                  <c:v>9.3733333333333446E-2</c:v>
                </c:pt>
                <c:pt idx="41">
                  <c:v>6.7733333333333326E-2</c:v>
                </c:pt>
                <c:pt idx="42">
                  <c:v>9.0133333333333274E-2</c:v>
                </c:pt>
                <c:pt idx="43">
                  <c:v>0</c:v>
                </c:pt>
                <c:pt idx="44">
                  <c:v>3.3333333333333322E-3</c:v>
                </c:pt>
                <c:pt idx="45">
                  <c:v>4.3199999999999905E-2</c:v>
                </c:pt>
                <c:pt idx="46">
                  <c:v>1.3333333333333356E-4</c:v>
                </c:pt>
                <c:pt idx="47">
                  <c:v>1.9199999999999939E-2</c:v>
                </c:pt>
                <c:pt idx="48">
                  <c:v>0.11079999999999994</c:v>
                </c:pt>
                <c:pt idx="49">
                  <c:v>3.3333333333333314E-3</c:v>
                </c:pt>
                <c:pt idx="50">
                  <c:v>3.3333333333333314E-3</c:v>
                </c:pt>
                <c:pt idx="51">
                  <c:v>3.4533333333333423E-2</c:v>
                </c:pt>
                <c:pt idx="52">
                  <c:v>2.7999999999999987E-3</c:v>
                </c:pt>
                <c:pt idx="53">
                  <c:v>3.0533333333333416E-2</c:v>
                </c:pt>
                <c:pt idx="54">
                  <c:v>0.19573333333333323</c:v>
                </c:pt>
                <c:pt idx="55">
                  <c:v>4.3199999999999905E-2</c:v>
                </c:pt>
                <c:pt idx="56">
                  <c:v>3.4533333333333527E-2</c:v>
                </c:pt>
                <c:pt idx="57">
                  <c:v>4.3199999999999905E-2</c:v>
                </c:pt>
                <c:pt idx="58">
                  <c:v>4.0933333333333266E-2</c:v>
                </c:pt>
                <c:pt idx="59">
                  <c:v>9.1200000000000073E-2</c:v>
                </c:pt>
                <c:pt idx="60">
                  <c:v>9.373333333333328E-2</c:v>
                </c:pt>
                <c:pt idx="61">
                  <c:v>1.3333333333333356E-4</c:v>
                </c:pt>
                <c:pt idx="62">
                  <c:v>2.7999999999999982E-3</c:v>
                </c:pt>
                <c:pt idx="63">
                  <c:v>4.0933333333333495E-2</c:v>
                </c:pt>
                <c:pt idx="64">
                  <c:v>1.3333333333333356E-4</c:v>
                </c:pt>
                <c:pt idx="65">
                  <c:v>2.0933333333333189E-2</c:v>
                </c:pt>
                <c:pt idx="66">
                  <c:v>6.7733333333333326E-2</c:v>
                </c:pt>
                <c:pt idx="67">
                  <c:v>1.9199999999999939E-2</c:v>
                </c:pt>
                <c:pt idx="68">
                  <c:v>3.0533333333333301E-2</c:v>
                </c:pt>
                <c:pt idx="69">
                  <c:v>9.1200000000000073E-2</c:v>
                </c:pt>
                <c:pt idx="70">
                  <c:v>2.0933333333333245E-2</c:v>
                </c:pt>
                <c:pt idx="71">
                  <c:v>1.9200000000000054E-2</c:v>
                </c:pt>
                <c:pt idx="72">
                  <c:v>0.12813333333333332</c:v>
                </c:pt>
                <c:pt idx="73">
                  <c:v>0.11080000000000002</c:v>
                </c:pt>
                <c:pt idx="74">
                  <c:v>0.12813333333333332</c:v>
                </c:pt>
                <c:pt idx="75">
                  <c:v>0.20440000000000011</c:v>
                </c:pt>
                <c:pt idx="76">
                  <c:v>0.11373333333333341</c:v>
                </c:pt>
                <c:pt idx="77">
                  <c:v>9.6399999999999958E-2</c:v>
                </c:pt>
                <c:pt idx="78">
                  <c:v>0.11079999999999994</c:v>
                </c:pt>
                <c:pt idx="79">
                  <c:v>3.3333333333333314E-3</c:v>
                </c:pt>
                <c:pt idx="80">
                  <c:v>3.3333333333333314E-3</c:v>
                </c:pt>
                <c:pt idx="81">
                  <c:v>3.4533333333333423E-2</c:v>
                </c:pt>
                <c:pt idx="82">
                  <c:v>2.7999999999999987E-3</c:v>
                </c:pt>
                <c:pt idx="83">
                  <c:v>3.0533333333333416E-2</c:v>
                </c:pt>
                <c:pt idx="84">
                  <c:v>0.12813333333333329</c:v>
                </c:pt>
                <c:pt idx="85">
                  <c:v>3.3333333333333322E-3</c:v>
                </c:pt>
                <c:pt idx="86">
                  <c:v>1.8488927466117461E-32</c:v>
                </c:pt>
                <c:pt idx="87">
                  <c:v>2.2533333333333294E-2</c:v>
                </c:pt>
                <c:pt idx="88">
                  <c:v>2.1333333333333308E-3</c:v>
                </c:pt>
                <c:pt idx="89">
                  <c:v>3.8533333333333419E-2</c:v>
                </c:pt>
                <c:pt idx="90">
                  <c:v>0.20439999999999992</c:v>
                </c:pt>
                <c:pt idx="91">
                  <c:v>3.4533333333333423E-2</c:v>
                </c:pt>
                <c:pt idx="92">
                  <c:v>2.2533333333333402E-2</c:v>
                </c:pt>
                <c:pt idx="93">
                  <c:v>2.2533333333333069E-2</c:v>
                </c:pt>
                <c:pt idx="94">
                  <c:v>3.1600000000000072E-2</c:v>
                </c:pt>
                <c:pt idx="95">
                  <c:v>9.0533333333333257E-2</c:v>
                </c:pt>
                <c:pt idx="96">
                  <c:v>0.11373333333333337</c:v>
                </c:pt>
                <c:pt idx="97">
                  <c:v>2.7999999999999987E-3</c:v>
                </c:pt>
                <c:pt idx="98">
                  <c:v>2.1333333333333308E-3</c:v>
                </c:pt>
                <c:pt idx="99">
                  <c:v>3.1599999999999955E-2</c:v>
                </c:pt>
                <c:pt idx="100">
                  <c:v>2.1333333333333308E-3</c:v>
                </c:pt>
                <c:pt idx="101">
                  <c:v>3.1600000000000121E-2</c:v>
                </c:pt>
                <c:pt idx="102">
                  <c:v>9.6399999999999889E-2</c:v>
                </c:pt>
                <c:pt idx="103">
                  <c:v>3.0533333333333242E-2</c:v>
                </c:pt>
                <c:pt idx="104">
                  <c:v>3.8533333333333308E-2</c:v>
                </c:pt>
                <c:pt idx="105">
                  <c:v>9.0533333333333257E-2</c:v>
                </c:pt>
                <c:pt idx="106">
                  <c:v>3.1599999999999906E-2</c:v>
                </c:pt>
                <c:pt idx="107">
                  <c:v>3.8533333333333253E-2</c:v>
                </c:pt>
                <c:pt idx="108">
                  <c:v>0.25813333333333316</c:v>
                </c:pt>
                <c:pt idx="109">
                  <c:v>0.19573333333333315</c:v>
                </c:pt>
                <c:pt idx="110">
                  <c:v>0.20439999999999992</c:v>
                </c:pt>
                <c:pt idx="111">
                  <c:v>0.25813333333333333</c:v>
                </c:pt>
                <c:pt idx="112">
                  <c:v>0.19693333333333329</c:v>
                </c:pt>
                <c:pt idx="113">
                  <c:v>0.20213333333333333</c:v>
                </c:pt>
                <c:pt idx="114">
                  <c:v>0.19573333333333323</c:v>
                </c:pt>
                <c:pt idx="115">
                  <c:v>4.3199999999999905E-2</c:v>
                </c:pt>
                <c:pt idx="116">
                  <c:v>3.4533333333333527E-2</c:v>
                </c:pt>
                <c:pt idx="117">
                  <c:v>4.3199999999999905E-2</c:v>
                </c:pt>
                <c:pt idx="118">
                  <c:v>4.0933333333333266E-2</c:v>
                </c:pt>
                <c:pt idx="119">
                  <c:v>9.1200000000000073E-2</c:v>
                </c:pt>
                <c:pt idx="120">
                  <c:v>0.20439999999999992</c:v>
                </c:pt>
                <c:pt idx="121">
                  <c:v>3.4533333333333423E-2</c:v>
                </c:pt>
                <c:pt idx="122">
                  <c:v>2.2533333333333402E-2</c:v>
                </c:pt>
                <c:pt idx="123">
                  <c:v>2.2533333333333069E-2</c:v>
                </c:pt>
                <c:pt idx="124">
                  <c:v>3.1600000000000072E-2</c:v>
                </c:pt>
                <c:pt idx="125">
                  <c:v>9.0533333333333257E-2</c:v>
                </c:pt>
                <c:pt idx="126">
                  <c:v>0.25813333333333333</c:v>
                </c:pt>
                <c:pt idx="127">
                  <c:v>4.3199999999999905E-2</c:v>
                </c:pt>
                <c:pt idx="128">
                  <c:v>2.2533333333333069E-2</c:v>
                </c:pt>
                <c:pt idx="129">
                  <c:v>0</c:v>
                </c:pt>
                <c:pt idx="130">
                  <c:v>3.8533333333333308E-2</c:v>
                </c:pt>
                <c:pt idx="131">
                  <c:v>0.12</c:v>
                </c:pt>
                <c:pt idx="132">
                  <c:v>0.19693333333333329</c:v>
                </c:pt>
                <c:pt idx="133">
                  <c:v>4.0933333333333155E-2</c:v>
                </c:pt>
                <c:pt idx="134">
                  <c:v>3.159999999999985E-2</c:v>
                </c:pt>
                <c:pt idx="135">
                  <c:v>3.8533333333333308E-2</c:v>
                </c:pt>
                <c:pt idx="136">
                  <c:v>3.8533333333333308E-2</c:v>
                </c:pt>
                <c:pt idx="137">
                  <c:v>9.0533333333333355E-2</c:v>
                </c:pt>
                <c:pt idx="138">
                  <c:v>0.20213333333333333</c:v>
                </c:pt>
                <c:pt idx="139">
                  <c:v>9.1200000000000073E-2</c:v>
                </c:pt>
                <c:pt idx="140">
                  <c:v>9.053333333333359E-2</c:v>
                </c:pt>
                <c:pt idx="141">
                  <c:v>0.12</c:v>
                </c:pt>
                <c:pt idx="142">
                  <c:v>9.0533333333333355E-2</c:v>
                </c:pt>
                <c:pt idx="143">
                  <c:v>0.12000000000000004</c:v>
                </c:pt>
                <c:pt idx="144">
                  <c:v>9.7200000000000036E-2</c:v>
                </c:pt>
                <c:pt idx="145">
                  <c:v>9.3733333333333446E-2</c:v>
                </c:pt>
                <c:pt idx="146">
                  <c:v>0.11373333333333341</c:v>
                </c:pt>
                <c:pt idx="147">
                  <c:v>0.19693333333333335</c:v>
                </c:pt>
                <c:pt idx="148">
                  <c:v>9.7200000000000106E-2</c:v>
                </c:pt>
                <c:pt idx="149">
                  <c:v>7.2933333333333308E-2</c:v>
                </c:pt>
                <c:pt idx="150">
                  <c:v>9.373333333333328E-2</c:v>
                </c:pt>
                <c:pt idx="151">
                  <c:v>1.3333333333333356E-4</c:v>
                </c:pt>
                <c:pt idx="152">
                  <c:v>2.7999999999999982E-3</c:v>
                </c:pt>
                <c:pt idx="153">
                  <c:v>4.0933333333333495E-2</c:v>
                </c:pt>
                <c:pt idx="154">
                  <c:v>1.3333333333333356E-4</c:v>
                </c:pt>
                <c:pt idx="155">
                  <c:v>2.0933333333333189E-2</c:v>
                </c:pt>
                <c:pt idx="156">
                  <c:v>0.11373333333333337</c:v>
                </c:pt>
                <c:pt idx="157">
                  <c:v>2.7999999999999987E-3</c:v>
                </c:pt>
                <c:pt idx="158">
                  <c:v>2.1333333333333308E-3</c:v>
                </c:pt>
                <c:pt idx="159">
                  <c:v>3.1599999999999955E-2</c:v>
                </c:pt>
                <c:pt idx="160">
                  <c:v>2.1333333333333308E-3</c:v>
                </c:pt>
                <c:pt idx="161">
                  <c:v>3.1600000000000121E-2</c:v>
                </c:pt>
                <c:pt idx="162">
                  <c:v>0.19693333333333329</c:v>
                </c:pt>
                <c:pt idx="163">
                  <c:v>4.0933333333333155E-2</c:v>
                </c:pt>
                <c:pt idx="164">
                  <c:v>3.159999999999985E-2</c:v>
                </c:pt>
                <c:pt idx="165">
                  <c:v>3.8533333333333308E-2</c:v>
                </c:pt>
                <c:pt idx="166">
                  <c:v>3.8533333333333308E-2</c:v>
                </c:pt>
                <c:pt idx="167">
                  <c:v>9.0533333333333355E-2</c:v>
                </c:pt>
                <c:pt idx="168">
                  <c:v>9.7199999999999967E-2</c:v>
                </c:pt>
                <c:pt idx="169">
                  <c:v>1.3333333333333356E-4</c:v>
                </c:pt>
                <c:pt idx="170">
                  <c:v>2.1333333333333308E-3</c:v>
                </c:pt>
                <c:pt idx="171">
                  <c:v>3.8533333333333197E-2</c:v>
                </c:pt>
                <c:pt idx="172">
                  <c:v>0</c:v>
                </c:pt>
                <c:pt idx="173">
                  <c:v>2.2533333333333294E-2</c:v>
                </c:pt>
                <c:pt idx="174">
                  <c:v>7.2933333333333308E-2</c:v>
                </c:pt>
                <c:pt idx="175">
                  <c:v>2.0933333333333245E-2</c:v>
                </c:pt>
                <c:pt idx="176">
                  <c:v>3.1600000000000072E-2</c:v>
                </c:pt>
                <c:pt idx="177">
                  <c:v>9.0533333333333355E-2</c:v>
                </c:pt>
                <c:pt idx="178">
                  <c:v>2.2533333333333294E-2</c:v>
                </c:pt>
                <c:pt idx="179">
                  <c:v>4.6222318665293654E-33</c:v>
                </c:pt>
                <c:pt idx="180">
                  <c:v>2.6133333333333314E-2</c:v>
                </c:pt>
                <c:pt idx="181">
                  <c:v>6.7733333333333326E-2</c:v>
                </c:pt>
                <c:pt idx="182">
                  <c:v>9.6399999999999958E-2</c:v>
                </c:pt>
                <c:pt idx="183">
                  <c:v>0.20213333333333333</c:v>
                </c:pt>
                <c:pt idx="184">
                  <c:v>7.2933333333333308E-2</c:v>
                </c:pt>
                <c:pt idx="185">
                  <c:v>2.6133333333333286E-2</c:v>
                </c:pt>
                <c:pt idx="186">
                  <c:v>6.7733333333333326E-2</c:v>
                </c:pt>
                <c:pt idx="187">
                  <c:v>1.9199999999999939E-2</c:v>
                </c:pt>
                <c:pt idx="188">
                  <c:v>3.0533333333333301E-2</c:v>
                </c:pt>
                <c:pt idx="189">
                  <c:v>9.1200000000000073E-2</c:v>
                </c:pt>
                <c:pt idx="190">
                  <c:v>2.0933333333333245E-2</c:v>
                </c:pt>
                <c:pt idx="191">
                  <c:v>1.9200000000000054E-2</c:v>
                </c:pt>
                <c:pt idx="192">
                  <c:v>9.6399999999999889E-2</c:v>
                </c:pt>
                <c:pt idx="193">
                  <c:v>3.0533333333333242E-2</c:v>
                </c:pt>
                <c:pt idx="194">
                  <c:v>3.8533333333333308E-2</c:v>
                </c:pt>
                <c:pt idx="195">
                  <c:v>9.0533333333333257E-2</c:v>
                </c:pt>
                <c:pt idx="196">
                  <c:v>3.1599999999999906E-2</c:v>
                </c:pt>
                <c:pt idx="197">
                  <c:v>3.8533333333333253E-2</c:v>
                </c:pt>
                <c:pt idx="198">
                  <c:v>0.20213333333333333</c:v>
                </c:pt>
                <c:pt idx="199">
                  <c:v>9.1200000000000073E-2</c:v>
                </c:pt>
                <c:pt idx="200">
                  <c:v>9.053333333333359E-2</c:v>
                </c:pt>
                <c:pt idx="201">
                  <c:v>0.12</c:v>
                </c:pt>
                <c:pt idx="202">
                  <c:v>9.0533333333333355E-2</c:v>
                </c:pt>
                <c:pt idx="203">
                  <c:v>0.12000000000000004</c:v>
                </c:pt>
                <c:pt idx="204">
                  <c:v>7.2933333333333308E-2</c:v>
                </c:pt>
                <c:pt idx="205">
                  <c:v>2.0933333333333245E-2</c:v>
                </c:pt>
                <c:pt idx="206">
                  <c:v>3.1600000000000072E-2</c:v>
                </c:pt>
                <c:pt idx="207">
                  <c:v>9.0533333333333355E-2</c:v>
                </c:pt>
                <c:pt idx="208">
                  <c:v>2.2533333333333294E-2</c:v>
                </c:pt>
                <c:pt idx="209">
                  <c:v>2.2533333333333353E-2</c:v>
                </c:pt>
                <c:pt idx="210">
                  <c:v>2.6133333333333359E-2</c:v>
                </c:pt>
                <c:pt idx="211">
                  <c:v>1.9200000000000054E-2</c:v>
                </c:pt>
                <c:pt idx="212">
                  <c:v>3.8533333333333253E-2</c:v>
                </c:pt>
                <c:pt idx="213">
                  <c:v>0.12000000000000012</c:v>
                </c:pt>
                <c:pt idx="214">
                  <c:v>2.2533333333333353E-2</c:v>
                </c:pt>
                <c:pt idx="215">
                  <c:v>2.2533333333333353E-2</c:v>
                </c:pt>
              </c:numCache>
            </c:numRef>
          </c:xVal>
          <c:yVal>
            <c:numRef>
              <c:f>estimators!$H$3:$H$218</c:f>
              <c:numCache>
                <c:formatCode>0.00</c:formatCode>
                <c:ptCount val="21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</c:numCache>
            </c:numRef>
          </c:yVal>
          <c:smooth val="0"/>
        </c:ser>
        <c:ser>
          <c:idx val="1"/>
          <c:order val="1"/>
          <c:tx>
            <c:v>average of samples</c:v>
          </c:tx>
          <c:spPr>
            <a:ln w="28575">
              <a:noFill/>
            </a:ln>
          </c:spPr>
          <c:xVal>
            <c:numRef>
              <c:f>estimators!$K$219</c:f>
              <c:numCache>
                <c:formatCode>0.00</c:formatCode>
                <c:ptCount val="1"/>
                <c:pt idx="0">
                  <c:v>7.5822222222222194E-2</c:v>
                </c:pt>
              </c:numCache>
            </c:numRef>
          </c:xVal>
          <c:yVal>
            <c:numRef>
              <c:f>estimators!$H$219</c:f>
              <c:numCache>
                <c:formatCode>0.00</c:formatCode>
                <c:ptCount val="1"/>
                <c:pt idx="0">
                  <c:v>0.05</c:v>
                </c:pt>
              </c:numCache>
            </c:numRef>
          </c:yVal>
          <c:smooth val="0"/>
        </c:ser>
        <c:ser>
          <c:idx val="2"/>
          <c:order val="2"/>
          <c:tx>
            <c:v>parameter</c:v>
          </c:tx>
          <c:spPr>
            <a:ln w="28575">
              <a:noFill/>
            </a:ln>
          </c:spPr>
          <c:xVal>
            <c:numRef>
              <c:f>estimators!$B$20</c:f>
              <c:numCache>
                <c:formatCode>0.00</c:formatCode>
                <c:ptCount val="1"/>
                <c:pt idx="0">
                  <c:v>7.5822222222222208E-2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149312"/>
        <c:axId val="121150848"/>
      </c:scatterChart>
      <c:valAx>
        <c:axId val="12114931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21150848"/>
        <c:crosses val="autoZero"/>
        <c:crossBetween val="midCat"/>
      </c:valAx>
      <c:valAx>
        <c:axId val="121150848"/>
        <c:scaling>
          <c:orientation val="minMax"/>
          <c:max val="0.1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121149312"/>
        <c:crosses val="autoZero"/>
        <c:crossBetween val="midCat"/>
      </c:valAx>
      <c:spPr>
        <a:solidFill>
          <a:schemeClr val="tx2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69336418674202183"/>
          <c:y val="0.24700115973875356"/>
          <c:w val="0.28845399941445971"/>
          <c:h val="0.63758713300372338"/>
        </c:manualLayout>
      </c:layout>
      <c:overlay val="0"/>
    </c:legend>
    <c:plotVisOnly val="1"/>
    <c:dispBlanksAs val="gap"/>
    <c:showDLblsOverMax val="0"/>
  </c:chart>
  <c:spPr>
    <a:solidFill>
      <a:srgbClr val="FFFF00"/>
    </a:soli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Median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558573928258995"/>
          <c:y val="0.27369635561821437"/>
          <c:w val="0.55815179352581035"/>
          <c:h val="0.57592930744586901"/>
        </c:manualLayout>
      </c:layout>
      <c:scatterChart>
        <c:scatterStyle val="lineMarker"/>
        <c:varyColors val="0"/>
        <c:ser>
          <c:idx val="0"/>
          <c:order val="0"/>
          <c:tx>
            <c:v>samples</c:v>
          </c:tx>
          <c:spPr>
            <a:ln w="28575">
              <a:noFill/>
            </a:ln>
          </c:spPr>
          <c:xVal>
            <c:numRef>
              <c:f>estimators!$M$3:$M$218</c:f>
              <c:numCache>
                <c:formatCode>0.00</c:formatCode>
                <c:ptCount val="216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0.36</c:v>
                </c:pt>
                <c:pt idx="12">
                  <c:v>0.08</c:v>
                </c:pt>
                <c:pt idx="13">
                  <c:v>0.6</c:v>
                </c:pt>
                <c:pt idx="14">
                  <c:v>0.7</c:v>
                </c:pt>
                <c:pt idx="15">
                  <c:v>0.7</c:v>
                </c:pt>
                <c:pt idx="16">
                  <c:v>0.62</c:v>
                </c:pt>
                <c:pt idx="17">
                  <c:v>0.36</c:v>
                </c:pt>
                <c:pt idx="18">
                  <c:v>0.08</c:v>
                </c:pt>
                <c:pt idx="19">
                  <c:v>0.6</c:v>
                </c:pt>
                <c:pt idx="20">
                  <c:v>0.7</c:v>
                </c:pt>
                <c:pt idx="21">
                  <c:v>0.96</c:v>
                </c:pt>
                <c:pt idx="22">
                  <c:v>0.62</c:v>
                </c:pt>
                <c:pt idx="23">
                  <c:v>0.36</c:v>
                </c:pt>
                <c:pt idx="24">
                  <c:v>0.08</c:v>
                </c:pt>
                <c:pt idx="25">
                  <c:v>0.6</c:v>
                </c:pt>
                <c:pt idx="26">
                  <c:v>0.62</c:v>
                </c:pt>
                <c:pt idx="27">
                  <c:v>0.62</c:v>
                </c:pt>
                <c:pt idx="28">
                  <c:v>0.62</c:v>
                </c:pt>
                <c:pt idx="29">
                  <c:v>0.36</c:v>
                </c:pt>
                <c:pt idx="30">
                  <c:v>0.08</c:v>
                </c:pt>
                <c:pt idx="31">
                  <c:v>0.36</c:v>
                </c:pt>
                <c:pt idx="32">
                  <c:v>0.36</c:v>
                </c:pt>
                <c:pt idx="33">
                  <c:v>0.36</c:v>
                </c:pt>
                <c:pt idx="34">
                  <c:v>0.36</c:v>
                </c:pt>
                <c:pt idx="35">
                  <c:v>0.36</c:v>
                </c:pt>
                <c:pt idx="36">
                  <c:v>0.08</c:v>
                </c:pt>
                <c:pt idx="37">
                  <c:v>0.6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0.36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0.7</c:v>
                </c:pt>
                <c:pt idx="51">
                  <c:v>0.7</c:v>
                </c:pt>
                <c:pt idx="52">
                  <c:v>0.62</c:v>
                </c:pt>
                <c:pt idx="53">
                  <c:v>0.6</c:v>
                </c:pt>
                <c:pt idx="54">
                  <c:v>0.6</c:v>
                </c:pt>
                <c:pt idx="55">
                  <c:v>0.6</c:v>
                </c:pt>
                <c:pt idx="56">
                  <c:v>0.7</c:v>
                </c:pt>
                <c:pt idx="57">
                  <c:v>0.96</c:v>
                </c:pt>
                <c:pt idx="58">
                  <c:v>0.62</c:v>
                </c:pt>
                <c:pt idx="59">
                  <c:v>0.6</c:v>
                </c:pt>
                <c:pt idx="60">
                  <c:v>0.6</c:v>
                </c:pt>
                <c:pt idx="61">
                  <c:v>0.6</c:v>
                </c:pt>
                <c:pt idx="62">
                  <c:v>0.62</c:v>
                </c:pt>
                <c:pt idx="63">
                  <c:v>0.62</c:v>
                </c:pt>
                <c:pt idx="64">
                  <c:v>0.62</c:v>
                </c:pt>
                <c:pt idx="65">
                  <c:v>0.6</c:v>
                </c:pt>
                <c:pt idx="66">
                  <c:v>0.36</c:v>
                </c:pt>
                <c:pt idx="67">
                  <c:v>0.6</c:v>
                </c:pt>
                <c:pt idx="68">
                  <c:v>0.6</c:v>
                </c:pt>
                <c:pt idx="69">
                  <c:v>0.6</c:v>
                </c:pt>
                <c:pt idx="70">
                  <c:v>0.6</c:v>
                </c:pt>
                <c:pt idx="71">
                  <c:v>0.36</c:v>
                </c:pt>
                <c:pt idx="72">
                  <c:v>0.08</c:v>
                </c:pt>
                <c:pt idx="73">
                  <c:v>0.6</c:v>
                </c:pt>
                <c:pt idx="74">
                  <c:v>0.7</c:v>
                </c:pt>
                <c:pt idx="75">
                  <c:v>0.7</c:v>
                </c:pt>
                <c:pt idx="76">
                  <c:v>0.62</c:v>
                </c:pt>
                <c:pt idx="77">
                  <c:v>0.36</c:v>
                </c:pt>
                <c:pt idx="78">
                  <c:v>0.6</c:v>
                </c:pt>
                <c:pt idx="79">
                  <c:v>0.6</c:v>
                </c:pt>
                <c:pt idx="80">
                  <c:v>0.7</c:v>
                </c:pt>
                <c:pt idx="81">
                  <c:v>0.7</c:v>
                </c:pt>
                <c:pt idx="82">
                  <c:v>0.62</c:v>
                </c:pt>
                <c:pt idx="83">
                  <c:v>0.6</c:v>
                </c:pt>
                <c:pt idx="84">
                  <c:v>0.7</c:v>
                </c:pt>
                <c:pt idx="85">
                  <c:v>0.7</c:v>
                </c:pt>
                <c:pt idx="86">
                  <c:v>0.7</c:v>
                </c:pt>
                <c:pt idx="87">
                  <c:v>0.7</c:v>
                </c:pt>
                <c:pt idx="88">
                  <c:v>0.7</c:v>
                </c:pt>
                <c:pt idx="89">
                  <c:v>0.7</c:v>
                </c:pt>
                <c:pt idx="90">
                  <c:v>0.7</c:v>
                </c:pt>
                <c:pt idx="91">
                  <c:v>0.7</c:v>
                </c:pt>
                <c:pt idx="92">
                  <c:v>0.7</c:v>
                </c:pt>
                <c:pt idx="93">
                  <c:v>0.96</c:v>
                </c:pt>
                <c:pt idx="94">
                  <c:v>0.7</c:v>
                </c:pt>
                <c:pt idx="95">
                  <c:v>0.7</c:v>
                </c:pt>
                <c:pt idx="96">
                  <c:v>0.62</c:v>
                </c:pt>
                <c:pt idx="97">
                  <c:v>0.62</c:v>
                </c:pt>
                <c:pt idx="98">
                  <c:v>0.7</c:v>
                </c:pt>
                <c:pt idx="99">
                  <c:v>0.7</c:v>
                </c:pt>
                <c:pt idx="100">
                  <c:v>0.62</c:v>
                </c:pt>
                <c:pt idx="101">
                  <c:v>0.62</c:v>
                </c:pt>
                <c:pt idx="102">
                  <c:v>0.36</c:v>
                </c:pt>
                <c:pt idx="103">
                  <c:v>0.6</c:v>
                </c:pt>
                <c:pt idx="104">
                  <c:v>0.7</c:v>
                </c:pt>
                <c:pt idx="105">
                  <c:v>0.7</c:v>
                </c:pt>
                <c:pt idx="106">
                  <c:v>0.62</c:v>
                </c:pt>
                <c:pt idx="107">
                  <c:v>0.36</c:v>
                </c:pt>
                <c:pt idx="108">
                  <c:v>0.08</c:v>
                </c:pt>
                <c:pt idx="109">
                  <c:v>0.6</c:v>
                </c:pt>
                <c:pt idx="110">
                  <c:v>0.7</c:v>
                </c:pt>
                <c:pt idx="111">
                  <c:v>0.96</c:v>
                </c:pt>
                <c:pt idx="112">
                  <c:v>0.62</c:v>
                </c:pt>
                <c:pt idx="113">
                  <c:v>0.36</c:v>
                </c:pt>
                <c:pt idx="114">
                  <c:v>0.6</c:v>
                </c:pt>
                <c:pt idx="115">
                  <c:v>0.6</c:v>
                </c:pt>
                <c:pt idx="116">
                  <c:v>0.7</c:v>
                </c:pt>
                <c:pt idx="117">
                  <c:v>0.96</c:v>
                </c:pt>
                <c:pt idx="118">
                  <c:v>0.62</c:v>
                </c:pt>
                <c:pt idx="119">
                  <c:v>0.6</c:v>
                </c:pt>
                <c:pt idx="120">
                  <c:v>0.7</c:v>
                </c:pt>
                <c:pt idx="121">
                  <c:v>0.7</c:v>
                </c:pt>
                <c:pt idx="122">
                  <c:v>0.7</c:v>
                </c:pt>
                <c:pt idx="123">
                  <c:v>0.96</c:v>
                </c:pt>
                <c:pt idx="124">
                  <c:v>0.7</c:v>
                </c:pt>
                <c:pt idx="125">
                  <c:v>0.7</c:v>
                </c:pt>
                <c:pt idx="126">
                  <c:v>0.96</c:v>
                </c:pt>
                <c:pt idx="127">
                  <c:v>0.96</c:v>
                </c:pt>
                <c:pt idx="128">
                  <c:v>0.96</c:v>
                </c:pt>
                <c:pt idx="129">
                  <c:v>0.96</c:v>
                </c:pt>
                <c:pt idx="130">
                  <c:v>0.96</c:v>
                </c:pt>
                <c:pt idx="131">
                  <c:v>0.96</c:v>
                </c:pt>
                <c:pt idx="132">
                  <c:v>0.62</c:v>
                </c:pt>
                <c:pt idx="133">
                  <c:v>0.62</c:v>
                </c:pt>
                <c:pt idx="134">
                  <c:v>0.7</c:v>
                </c:pt>
                <c:pt idx="135">
                  <c:v>0.96</c:v>
                </c:pt>
                <c:pt idx="136">
                  <c:v>0.62</c:v>
                </c:pt>
                <c:pt idx="137">
                  <c:v>0.62</c:v>
                </c:pt>
                <c:pt idx="138">
                  <c:v>0.36</c:v>
                </c:pt>
                <c:pt idx="139">
                  <c:v>0.6</c:v>
                </c:pt>
                <c:pt idx="140">
                  <c:v>0.7</c:v>
                </c:pt>
                <c:pt idx="141">
                  <c:v>0.96</c:v>
                </c:pt>
                <c:pt idx="142">
                  <c:v>0.62</c:v>
                </c:pt>
                <c:pt idx="143">
                  <c:v>0.36</c:v>
                </c:pt>
                <c:pt idx="144">
                  <c:v>0.08</c:v>
                </c:pt>
                <c:pt idx="145">
                  <c:v>0.6</c:v>
                </c:pt>
                <c:pt idx="146">
                  <c:v>0.62</c:v>
                </c:pt>
                <c:pt idx="147">
                  <c:v>0.62</c:v>
                </c:pt>
                <c:pt idx="148">
                  <c:v>0.62</c:v>
                </c:pt>
                <c:pt idx="149">
                  <c:v>0.36</c:v>
                </c:pt>
                <c:pt idx="150">
                  <c:v>0.6</c:v>
                </c:pt>
                <c:pt idx="151">
                  <c:v>0.6</c:v>
                </c:pt>
                <c:pt idx="152">
                  <c:v>0.62</c:v>
                </c:pt>
                <c:pt idx="153">
                  <c:v>0.62</c:v>
                </c:pt>
                <c:pt idx="154">
                  <c:v>0.62</c:v>
                </c:pt>
                <c:pt idx="155">
                  <c:v>0.6</c:v>
                </c:pt>
                <c:pt idx="156">
                  <c:v>0.62</c:v>
                </c:pt>
                <c:pt idx="157">
                  <c:v>0.62</c:v>
                </c:pt>
                <c:pt idx="158">
                  <c:v>0.7</c:v>
                </c:pt>
                <c:pt idx="159">
                  <c:v>0.7</c:v>
                </c:pt>
                <c:pt idx="160">
                  <c:v>0.62</c:v>
                </c:pt>
                <c:pt idx="161">
                  <c:v>0.62</c:v>
                </c:pt>
                <c:pt idx="162">
                  <c:v>0.62</c:v>
                </c:pt>
                <c:pt idx="163">
                  <c:v>0.62</c:v>
                </c:pt>
                <c:pt idx="164">
                  <c:v>0.7</c:v>
                </c:pt>
                <c:pt idx="165">
                  <c:v>0.96</c:v>
                </c:pt>
                <c:pt idx="166">
                  <c:v>0.62</c:v>
                </c:pt>
                <c:pt idx="167">
                  <c:v>0.62</c:v>
                </c:pt>
                <c:pt idx="168">
                  <c:v>0.62</c:v>
                </c:pt>
                <c:pt idx="169">
                  <c:v>0.62</c:v>
                </c:pt>
                <c:pt idx="170">
                  <c:v>0.62</c:v>
                </c:pt>
                <c:pt idx="171">
                  <c:v>0.62</c:v>
                </c:pt>
                <c:pt idx="172">
                  <c:v>0.62</c:v>
                </c:pt>
                <c:pt idx="173">
                  <c:v>0.62</c:v>
                </c:pt>
                <c:pt idx="174">
                  <c:v>0.36</c:v>
                </c:pt>
                <c:pt idx="175">
                  <c:v>0.6</c:v>
                </c:pt>
                <c:pt idx="176">
                  <c:v>0.62</c:v>
                </c:pt>
                <c:pt idx="177">
                  <c:v>0.62</c:v>
                </c:pt>
                <c:pt idx="178">
                  <c:v>0.62</c:v>
                </c:pt>
                <c:pt idx="179">
                  <c:v>0.36</c:v>
                </c:pt>
                <c:pt idx="180">
                  <c:v>0.08</c:v>
                </c:pt>
                <c:pt idx="181">
                  <c:v>0.36</c:v>
                </c:pt>
                <c:pt idx="182">
                  <c:v>0.36</c:v>
                </c:pt>
                <c:pt idx="183">
                  <c:v>0.36</c:v>
                </c:pt>
                <c:pt idx="184">
                  <c:v>0.36</c:v>
                </c:pt>
                <c:pt idx="185">
                  <c:v>0.36</c:v>
                </c:pt>
                <c:pt idx="186">
                  <c:v>0.36</c:v>
                </c:pt>
                <c:pt idx="187">
                  <c:v>0.6</c:v>
                </c:pt>
                <c:pt idx="188">
                  <c:v>0.6</c:v>
                </c:pt>
                <c:pt idx="189">
                  <c:v>0.6</c:v>
                </c:pt>
                <c:pt idx="190">
                  <c:v>0.6</c:v>
                </c:pt>
                <c:pt idx="191">
                  <c:v>0.36</c:v>
                </c:pt>
                <c:pt idx="192">
                  <c:v>0.36</c:v>
                </c:pt>
                <c:pt idx="193">
                  <c:v>0.6</c:v>
                </c:pt>
                <c:pt idx="194">
                  <c:v>0.7</c:v>
                </c:pt>
                <c:pt idx="195">
                  <c:v>0.7</c:v>
                </c:pt>
                <c:pt idx="196">
                  <c:v>0.62</c:v>
                </c:pt>
                <c:pt idx="197">
                  <c:v>0.36</c:v>
                </c:pt>
                <c:pt idx="198">
                  <c:v>0.36</c:v>
                </c:pt>
                <c:pt idx="199">
                  <c:v>0.6</c:v>
                </c:pt>
                <c:pt idx="200">
                  <c:v>0.7</c:v>
                </c:pt>
                <c:pt idx="201">
                  <c:v>0.96</c:v>
                </c:pt>
                <c:pt idx="202">
                  <c:v>0.62</c:v>
                </c:pt>
                <c:pt idx="203">
                  <c:v>0.36</c:v>
                </c:pt>
                <c:pt idx="204">
                  <c:v>0.36</c:v>
                </c:pt>
                <c:pt idx="205">
                  <c:v>0.6</c:v>
                </c:pt>
                <c:pt idx="206">
                  <c:v>0.62</c:v>
                </c:pt>
                <c:pt idx="207">
                  <c:v>0.62</c:v>
                </c:pt>
                <c:pt idx="208">
                  <c:v>0.62</c:v>
                </c:pt>
                <c:pt idx="209">
                  <c:v>0.36</c:v>
                </c:pt>
                <c:pt idx="210">
                  <c:v>0.36</c:v>
                </c:pt>
                <c:pt idx="211">
                  <c:v>0.36</c:v>
                </c:pt>
                <c:pt idx="212">
                  <c:v>0.36</c:v>
                </c:pt>
                <c:pt idx="213">
                  <c:v>0.36</c:v>
                </c:pt>
                <c:pt idx="214">
                  <c:v>0.36</c:v>
                </c:pt>
                <c:pt idx="215">
                  <c:v>0.36</c:v>
                </c:pt>
              </c:numCache>
            </c:numRef>
          </c:xVal>
          <c:yVal>
            <c:numRef>
              <c:f>estimators!$H$3:$H$218</c:f>
              <c:numCache>
                <c:formatCode>0.00</c:formatCode>
                <c:ptCount val="21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</c:numCache>
            </c:numRef>
          </c:yVal>
          <c:smooth val="0"/>
        </c:ser>
        <c:ser>
          <c:idx val="1"/>
          <c:order val="1"/>
          <c:tx>
            <c:v>average of samples</c:v>
          </c:tx>
          <c:spPr>
            <a:ln w="28575">
              <a:noFill/>
            </a:ln>
          </c:spPr>
          <c:xVal>
            <c:numRef>
              <c:f>estimators!$M$219</c:f>
              <c:numCache>
                <c:formatCode>0.00</c:formatCode>
                <c:ptCount val="1"/>
                <c:pt idx="0">
                  <c:v>0.56703703703703745</c:v>
                </c:pt>
              </c:numCache>
            </c:numRef>
          </c:xVal>
          <c:yVal>
            <c:numRef>
              <c:f>estimators!$H$219</c:f>
              <c:numCache>
                <c:formatCode>0.00</c:formatCode>
                <c:ptCount val="1"/>
                <c:pt idx="0">
                  <c:v>0.05</c:v>
                </c:pt>
              </c:numCache>
            </c:numRef>
          </c:yVal>
          <c:smooth val="0"/>
        </c:ser>
        <c:ser>
          <c:idx val="2"/>
          <c:order val="2"/>
          <c:tx>
            <c:v>parameter</c:v>
          </c:tx>
          <c:spPr>
            <a:ln w="28575">
              <a:noFill/>
            </a:ln>
          </c:spPr>
          <c:xVal>
            <c:numRef>
              <c:f>estimators!$B$14</c:f>
              <c:numCache>
                <c:formatCode>0.00</c:formatCode>
                <c:ptCount val="1"/>
                <c:pt idx="0">
                  <c:v>0.61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182848"/>
        <c:axId val="121188736"/>
      </c:scatterChart>
      <c:valAx>
        <c:axId val="121182848"/>
        <c:scaling>
          <c:orientation val="minMax"/>
          <c:max val="1"/>
        </c:scaling>
        <c:delete val="0"/>
        <c:axPos val="b"/>
        <c:numFmt formatCode="0.00" sourceLinked="1"/>
        <c:majorTickMark val="out"/>
        <c:minorTickMark val="none"/>
        <c:tickLblPos val="nextTo"/>
        <c:crossAx val="121188736"/>
        <c:crosses val="autoZero"/>
        <c:crossBetween val="midCat"/>
      </c:valAx>
      <c:valAx>
        <c:axId val="121188736"/>
        <c:scaling>
          <c:orientation val="minMax"/>
          <c:max val="0.1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121182848"/>
        <c:crosses val="autoZero"/>
        <c:crossBetween val="midCat"/>
      </c:valAx>
      <c:spPr>
        <a:solidFill>
          <a:schemeClr val="tx2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68028485775770919"/>
          <c:y val="0.18274241644307862"/>
          <c:w val="0.3007577962707268"/>
          <c:h val="0.74999102791203176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Proportion ( p &gt; 0.5, WLOG)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558573928258995"/>
          <c:y val="0.31772272847916488"/>
          <c:w val="0.55815179352581035"/>
          <c:h val="0.53190303459258603"/>
        </c:manualLayout>
      </c:layout>
      <c:scatterChart>
        <c:scatterStyle val="lineMarker"/>
        <c:varyColors val="0"/>
        <c:ser>
          <c:idx val="0"/>
          <c:order val="0"/>
          <c:tx>
            <c:v>samples</c:v>
          </c:tx>
          <c:spPr>
            <a:ln w="28575">
              <a:noFill/>
            </a:ln>
          </c:spPr>
          <c:xVal>
            <c:numRef>
              <c:f>estimators!$Q$3:$Q$218</c:f>
              <c:numCache>
                <c:formatCode>0.00</c:formatCode>
                <c:ptCount val="216"/>
                <c:pt idx="0">
                  <c:v>0</c:v>
                </c:pt>
                <c:pt idx="1">
                  <c:v>0.33333333333333331</c:v>
                </c:pt>
                <c:pt idx="2">
                  <c:v>0.33333333333333331</c:v>
                </c:pt>
                <c:pt idx="3">
                  <c:v>0.33333333333333331</c:v>
                </c:pt>
                <c:pt idx="4">
                  <c:v>0.33333333333333331</c:v>
                </c:pt>
                <c:pt idx="5">
                  <c:v>0</c:v>
                </c:pt>
                <c:pt idx="6">
                  <c:v>0.33333333333333331</c:v>
                </c:pt>
                <c:pt idx="7">
                  <c:v>0.66666666666666663</c:v>
                </c:pt>
                <c:pt idx="8">
                  <c:v>0.66666666666666663</c:v>
                </c:pt>
                <c:pt idx="9">
                  <c:v>0.66666666666666663</c:v>
                </c:pt>
                <c:pt idx="10">
                  <c:v>0.66666666666666663</c:v>
                </c:pt>
                <c:pt idx="11">
                  <c:v>0.33333333333333331</c:v>
                </c:pt>
                <c:pt idx="12">
                  <c:v>0.33333333333333331</c:v>
                </c:pt>
                <c:pt idx="13">
                  <c:v>0.66666666666666663</c:v>
                </c:pt>
                <c:pt idx="14">
                  <c:v>0.66666666666666663</c:v>
                </c:pt>
                <c:pt idx="15">
                  <c:v>0.66666666666666663</c:v>
                </c:pt>
                <c:pt idx="16">
                  <c:v>0.66666666666666663</c:v>
                </c:pt>
                <c:pt idx="17">
                  <c:v>0.33333333333333331</c:v>
                </c:pt>
                <c:pt idx="18">
                  <c:v>0.33333333333333331</c:v>
                </c:pt>
                <c:pt idx="19">
                  <c:v>0.66666666666666663</c:v>
                </c:pt>
                <c:pt idx="20">
                  <c:v>0.66666666666666663</c:v>
                </c:pt>
                <c:pt idx="21">
                  <c:v>0.66666666666666663</c:v>
                </c:pt>
                <c:pt idx="22">
                  <c:v>0.66666666666666663</c:v>
                </c:pt>
                <c:pt idx="23">
                  <c:v>0.33333333333333331</c:v>
                </c:pt>
                <c:pt idx="24">
                  <c:v>0.33333333333333331</c:v>
                </c:pt>
                <c:pt idx="25">
                  <c:v>0.66666666666666663</c:v>
                </c:pt>
                <c:pt idx="26">
                  <c:v>0.66666666666666663</c:v>
                </c:pt>
                <c:pt idx="27">
                  <c:v>0.66666666666666663</c:v>
                </c:pt>
                <c:pt idx="28">
                  <c:v>0.66666666666666663</c:v>
                </c:pt>
                <c:pt idx="29">
                  <c:v>0.33333333333333331</c:v>
                </c:pt>
                <c:pt idx="30">
                  <c:v>0</c:v>
                </c:pt>
                <c:pt idx="31">
                  <c:v>0.33333333333333331</c:v>
                </c:pt>
                <c:pt idx="32">
                  <c:v>0.33333333333333331</c:v>
                </c:pt>
                <c:pt idx="33">
                  <c:v>0.33333333333333331</c:v>
                </c:pt>
                <c:pt idx="34">
                  <c:v>0.33333333333333331</c:v>
                </c:pt>
                <c:pt idx="35">
                  <c:v>0</c:v>
                </c:pt>
                <c:pt idx="36">
                  <c:v>0.33333333333333331</c:v>
                </c:pt>
                <c:pt idx="37">
                  <c:v>0.66666666666666663</c:v>
                </c:pt>
                <c:pt idx="38">
                  <c:v>0.66666666666666663</c:v>
                </c:pt>
                <c:pt idx="39">
                  <c:v>0.66666666666666663</c:v>
                </c:pt>
                <c:pt idx="40">
                  <c:v>0.66666666666666663</c:v>
                </c:pt>
                <c:pt idx="41">
                  <c:v>0.33333333333333331</c:v>
                </c:pt>
                <c:pt idx="42">
                  <c:v>0.66666666666666663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0.66666666666666663</c:v>
                </c:pt>
                <c:pt idx="48">
                  <c:v>0.66666666666666663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0.66666666666666663</c:v>
                </c:pt>
                <c:pt idx="54">
                  <c:v>0.66666666666666663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0.66666666666666663</c:v>
                </c:pt>
                <c:pt idx="60">
                  <c:v>0.66666666666666663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0.66666666666666663</c:v>
                </c:pt>
                <c:pt idx="66">
                  <c:v>0.33333333333333331</c:v>
                </c:pt>
                <c:pt idx="67">
                  <c:v>0.66666666666666663</c:v>
                </c:pt>
                <c:pt idx="68">
                  <c:v>0.66666666666666663</c:v>
                </c:pt>
                <c:pt idx="69">
                  <c:v>0.66666666666666663</c:v>
                </c:pt>
                <c:pt idx="70">
                  <c:v>0.66666666666666663</c:v>
                </c:pt>
                <c:pt idx="71">
                  <c:v>0.33333333333333331</c:v>
                </c:pt>
                <c:pt idx="72">
                  <c:v>0.33333333333333331</c:v>
                </c:pt>
                <c:pt idx="73">
                  <c:v>0.66666666666666663</c:v>
                </c:pt>
                <c:pt idx="74">
                  <c:v>0.66666666666666663</c:v>
                </c:pt>
                <c:pt idx="75">
                  <c:v>0.66666666666666663</c:v>
                </c:pt>
                <c:pt idx="76">
                  <c:v>0.66666666666666663</c:v>
                </c:pt>
                <c:pt idx="77">
                  <c:v>0.33333333333333331</c:v>
                </c:pt>
                <c:pt idx="78">
                  <c:v>0.66666666666666663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0.66666666666666663</c:v>
                </c:pt>
                <c:pt idx="84">
                  <c:v>0.66666666666666663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0.66666666666666663</c:v>
                </c:pt>
                <c:pt idx="90">
                  <c:v>0.66666666666666663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0.66666666666666663</c:v>
                </c:pt>
                <c:pt idx="96">
                  <c:v>0.66666666666666663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0.66666666666666663</c:v>
                </c:pt>
                <c:pt idx="102">
                  <c:v>0.33333333333333331</c:v>
                </c:pt>
                <c:pt idx="103">
                  <c:v>0.66666666666666663</c:v>
                </c:pt>
                <c:pt idx="104">
                  <c:v>0.66666666666666663</c:v>
                </c:pt>
                <c:pt idx="105">
                  <c:v>0.66666666666666663</c:v>
                </c:pt>
                <c:pt idx="106">
                  <c:v>0.66666666666666663</c:v>
                </c:pt>
                <c:pt idx="107">
                  <c:v>0.33333333333333331</c:v>
                </c:pt>
                <c:pt idx="108">
                  <c:v>0.33333333333333331</c:v>
                </c:pt>
                <c:pt idx="109">
                  <c:v>0.66666666666666663</c:v>
                </c:pt>
                <c:pt idx="110">
                  <c:v>0.66666666666666663</c:v>
                </c:pt>
                <c:pt idx="111">
                  <c:v>0.66666666666666663</c:v>
                </c:pt>
                <c:pt idx="112">
                  <c:v>0.66666666666666663</c:v>
                </c:pt>
                <c:pt idx="113">
                  <c:v>0.33333333333333331</c:v>
                </c:pt>
                <c:pt idx="114">
                  <c:v>0.66666666666666663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0.66666666666666663</c:v>
                </c:pt>
                <c:pt idx="120">
                  <c:v>0.66666666666666663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0.66666666666666663</c:v>
                </c:pt>
                <c:pt idx="126">
                  <c:v>0.66666666666666663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0.66666666666666663</c:v>
                </c:pt>
                <c:pt idx="132">
                  <c:v>0.66666666666666663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0.66666666666666663</c:v>
                </c:pt>
                <c:pt idx="138">
                  <c:v>0.33333333333333331</c:v>
                </c:pt>
                <c:pt idx="139">
                  <c:v>0.66666666666666663</c:v>
                </c:pt>
                <c:pt idx="140">
                  <c:v>0.66666666666666663</c:v>
                </c:pt>
                <c:pt idx="141">
                  <c:v>0.66666666666666663</c:v>
                </c:pt>
                <c:pt idx="142">
                  <c:v>0.66666666666666663</c:v>
                </c:pt>
                <c:pt idx="143">
                  <c:v>0.33333333333333331</c:v>
                </c:pt>
                <c:pt idx="144">
                  <c:v>0.33333333333333331</c:v>
                </c:pt>
                <c:pt idx="145">
                  <c:v>0.66666666666666663</c:v>
                </c:pt>
                <c:pt idx="146">
                  <c:v>0.66666666666666663</c:v>
                </c:pt>
                <c:pt idx="147">
                  <c:v>0.66666666666666663</c:v>
                </c:pt>
                <c:pt idx="148">
                  <c:v>0.66666666666666663</c:v>
                </c:pt>
                <c:pt idx="149">
                  <c:v>0.33333333333333331</c:v>
                </c:pt>
                <c:pt idx="150">
                  <c:v>0.66666666666666663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0.66666666666666663</c:v>
                </c:pt>
                <c:pt idx="156">
                  <c:v>0.66666666666666663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0.66666666666666663</c:v>
                </c:pt>
                <c:pt idx="162">
                  <c:v>0.66666666666666663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0.66666666666666663</c:v>
                </c:pt>
                <c:pt idx="168">
                  <c:v>0.66666666666666663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0.66666666666666663</c:v>
                </c:pt>
                <c:pt idx="174">
                  <c:v>0.33333333333333331</c:v>
                </c:pt>
                <c:pt idx="175">
                  <c:v>0.66666666666666663</c:v>
                </c:pt>
                <c:pt idx="176">
                  <c:v>0.66666666666666663</c:v>
                </c:pt>
                <c:pt idx="177">
                  <c:v>0.66666666666666663</c:v>
                </c:pt>
                <c:pt idx="178">
                  <c:v>0.66666666666666663</c:v>
                </c:pt>
                <c:pt idx="179">
                  <c:v>0</c:v>
                </c:pt>
                <c:pt idx="180">
                  <c:v>0</c:v>
                </c:pt>
                <c:pt idx="181">
                  <c:v>0.33333333333333331</c:v>
                </c:pt>
                <c:pt idx="182">
                  <c:v>0.33333333333333331</c:v>
                </c:pt>
                <c:pt idx="183">
                  <c:v>0.33333333333333331</c:v>
                </c:pt>
                <c:pt idx="184">
                  <c:v>0.33333333333333331</c:v>
                </c:pt>
                <c:pt idx="185">
                  <c:v>0</c:v>
                </c:pt>
                <c:pt idx="186">
                  <c:v>0.33333333333333331</c:v>
                </c:pt>
                <c:pt idx="187">
                  <c:v>0.66666666666666663</c:v>
                </c:pt>
                <c:pt idx="188">
                  <c:v>0.66666666666666663</c:v>
                </c:pt>
                <c:pt idx="189">
                  <c:v>0.66666666666666663</c:v>
                </c:pt>
                <c:pt idx="190">
                  <c:v>0.66666666666666663</c:v>
                </c:pt>
                <c:pt idx="191">
                  <c:v>0.33333333333333331</c:v>
                </c:pt>
                <c:pt idx="192">
                  <c:v>0.33333333333333331</c:v>
                </c:pt>
                <c:pt idx="193">
                  <c:v>0.66666666666666663</c:v>
                </c:pt>
                <c:pt idx="194">
                  <c:v>0.66666666666666663</c:v>
                </c:pt>
                <c:pt idx="195">
                  <c:v>0.66666666666666663</c:v>
                </c:pt>
                <c:pt idx="196">
                  <c:v>0.66666666666666663</c:v>
                </c:pt>
                <c:pt idx="197">
                  <c:v>0.33333333333333331</c:v>
                </c:pt>
                <c:pt idx="198">
                  <c:v>0.33333333333333331</c:v>
                </c:pt>
                <c:pt idx="199">
                  <c:v>0.66666666666666663</c:v>
                </c:pt>
                <c:pt idx="200">
                  <c:v>0.66666666666666663</c:v>
                </c:pt>
                <c:pt idx="201">
                  <c:v>0.66666666666666663</c:v>
                </c:pt>
                <c:pt idx="202">
                  <c:v>0.66666666666666663</c:v>
                </c:pt>
                <c:pt idx="203">
                  <c:v>0.33333333333333331</c:v>
                </c:pt>
                <c:pt idx="204">
                  <c:v>0.33333333333333331</c:v>
                </c:pt>
                <c:pt idx="205">
                  <c:v>0.66666666666666663</c:v>
                </c:pt>
                <c:pt idx="206">
                  <c:v>0.66666666666666663</c:v>
                </c:pt>
                <c:pt idx="207">
                  <c:v>0.66666666666666663</c:v>
                </c:pt>
                <c:pt idx="208">
                  <c:v>0.66666666666666663</c:v>
                </c:pt>
                <c:pt idx="209">
                  <c:v>0.33333333333333331</c:v>
                </c:pt>
                <c:pt idx="210">
                  <c:v>0</c:v>
                </c:pt>
                <c:pt idx="211">
                  <c:v>0.33333333333333331</c:v>
                </c:pt>
                <c:pt idx="212">
                  <c:v>0.33333333333333331</c:v>
                </c:pt>
                <c:pt idx="213">
                  <c:v>0.33333333333333331</c:v>
                </c:pt>
                <c:pt idx="214">
                  <c:v>0.33333333333333331</c:v>
                </c:pt>
                <c:pt idx="215">
                  <c:v>0.33333333333333331</c:v>
                </c:pt>
              </c:numCache>
            </c:numRef>
          </c:xVal>
          <c:yVal>
            <c:numRef>
              <c:f>estimators!$H$3:$H$218</c:f>
              <c:numCache>
                <c:formatCode>0.00</c:formatCode>
                <c:ptCount val="21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</c:numCache>
            </c:numRef>
          </c:yVal>
          <c:smooth val="0"/>
        </c:ser>
        <c:ser>
          <c:idx val="1"/>
          <c:order val="1"/>
          <c:tx>
            <c:v>average of samples</c:v>
          </c:tx>
          <c:spPr>
            <a:ln w="28575">
              <a:noFill/>
            </a:ln>
          </c:spPr>
          <c:xVal>
            <c:numRef>
              <c:f>estimators!$Q$219</c:f>
              <c:numCache>
                <c:formatCode>0.00</c:formatCode>
                <c:ptCount val="1"/>
                <c:pt idx="0">
                  <c:v>0.66666666666666718</c:v>
                </c:pt>
              </c:numCache>
            </c:numRef>
          </c:xVal>
          <c:yVal>
            <c:numRef>
              <c:f>estimators!$H$219</c:f>
              <c:numCache>
                <c:formatCode>0.00</c:formatCode>
                <c:ptCount val="1"/>
                <c:pt idx="0">
                  <c:v>0.05</c:v>
                </c:pt>
              </c:numCache>
            </c:numRef>
          </c:yVal>
          <c:smooth val="0"/>
        </c:ser>
        <c:ser>
          <c:idx val="2"/>
          <c:order val="2"/>
          <c:tx>
            <c:v>parameter</c:v>
          </c:tx>
          <c:spPr>
            <a:ln w="28575">
              <a:noFill/>
            </a:ln>
          </c:spPr>
          <c:xVal>
            <c:numRef>
              <c:f>estimators!$B$23</c:f>
              <c:numCache>
                <c:formatCode>0.00</c:formatCode>
                <c:ptCount val="1"/>
                <c:pt idx="0">
                  <c:v>0.66666666666666663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227136"/>
        <c:axId val="121228672"/>
      </c:scatterChart>
      <c:valAx>
        <c:axId val="121227136"/>
        <c:scaling>
          <c:orientation val="minMax"/>
          <c:max val="1"/>
          <c:min val="0"/>
        </c:scaling>
        <c:delete val="0"/>
        <c:axPos val="b"/>
        <c:numFmt formatCode="0.00" sourceLinked="1"/>
        <c:majorTickMark val="out"/>
        <c:minorTickMark val="none"/>
        <c:tickLblPos val="nextTo"/>
        <c:crossAx val="121228672"/>
        <c:crosses val="autoZero"/>
        <c:crossBetween val="midCat"/>
      </c:valAx>
      <c:valAx>
        <c:axId val="121228672"/>
        <c:scaling>
          <c:orientation val="minMax"/>
          <c:max val="0.1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121227136"/>
        <c:crosses val="autoZero"/>
        <c:crossBetween val="midCat"/>
      </c:valAx>
      <c:spPr>
        <a:solidFill>
          <a:schemeClr val="tx2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67645150578044355"/>
          <c:y val="0.25552921053407646"/>
          <c:w val="0.30436385160150226"/>
          <c:h val="0.62358606859535815"/>
        </c:manualLayout>
      </c:layout>
      <c:overlay val="0"/>
    </c:legend>
    <c:plotVisOnly val="1"/>
    <c:dispBlanksAs val="gap"/>
    <c:showDLblsOverMax val="0"/>
  </c:chart>
  <c:spPr>
    <a:solidFill>
      <a:srgbClr val="FFFF00"/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Deviation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558573928259002"/>
          <c:y val="0.31023209177504502"/>
          <c:w val="0.55815179352581068"/>
          <c:h val="0.5393936712967059"/>
        </c:manualLayout>
      </c:layout>
      <c:scatterChart>
        <c:scatterStyle val="lineMarker"/>
        <c:varyColors val="0"/>
        <c:ser>
          <c:idx val="0"/>
          <c:order val="0"/>
          <c:tx>
            <c:v>samples</c:v>
          </c:tx>
          <c:spPr>
            <a:ln w="28575">
              <a:noFill/>
            </a:ln>
          </c:spPr>
          <c:xVal>
            <c:numRef>
              <c:f>estimators!$O$3:$O$218</c:f>
              <c:numCache>
                <c:formatCode>0.00</c:formatCode>
                <c:ptCount val="216"/>
                <c:pt idx="0">
                  <c:v>0</c:v>
                </c:pt>
                <c:pt idx="1">
                  <c:v>0.23111111111111113</c:v>
                </c:pt>
                <c:pt idx="2">
                  <c:v>0.27555555555555555</c:v>
                </c:pt>
                <c:pt idx="3">
                  <c:v>0.39111111111111113</c:v>
                </c:pt>
                <c:pt idx="4">
                  <c:v>0.24</c:v>
                </c:pt>
                <c:pt idx="5">
                  <c:v>0.12444444444444443</c:v>
                </c:pt>
                <c:pt idx="6">
                  <c:v>0.23111111111111113</c:v>
                </c:pt>
                <c:pt idx="7">
                  <c:v>0.23111111111111113</c:v>
                </c:pt>
                <c:pt idx="8">
                  <c:v>0.25333333333333335</c:v>
                </c:pt>
                <c:pt idx="9">
                  <c:v>0.31111111111111112</c:v>
                </c:pt>
                <c:pt idx="10">
                  <c:v>0.2355555555555556</c:v>
                </c:pt>
                <c:pt idx="11">
                  <c:v>0.17777777777777778</c:v>
                </c:pt>
                <c:pt idx="12">
                  <c:v>0.2755555555555555</c:v>
                </c:pt>
                <c:pt idx="13">
                  <c:v>0.2533333333333333</c:v>
                </c:pt>
                <c:pt idx="14">
                  <c:v>0.2755555555555555</c:v>
                </c:pt>
                <c:pt idx="15">
                  <c:v>0.33333333333333331</c:v>
                </c:pt>
                <c:pt idx="16">
                  <c:v>0.25777777777777772</c:v>
                </c:pt>
                <c:pt idx="17">
                  <c:v>0.21333333333333329</c:v>
                </c:pt>
                <c:pt idx="18">
                  <c:v>0.39111111111111113</c:v>
                </c:pt>
                <c:pt idx="19">
                  <c:v>0.31111111111111106</c:v>
                </c:pt>
                <c:pt idx="20">
                  <c:v>0.33333333333333331</c:v>
                </c:pt>
                <c:pt idx="21">
                  <c:v>0.39111111111111113</c:v>
                </c:pt>
                <c:pt idx="22">
                  <c:v>0.31555555555555553</c:v>
                </c:pt>
                <c:pt idx="23">
                  <c:v>0.32888888888888884</c:v>
                </c:pt>
                <c:pt idx="24">
                  <c:v>0.24</c:v>
                </c:pt>
                <c:pt idx="25">
                  <c:v>0.2355555555555556</c:v>
                </c:pt>
                <c:pt idx="26">
                  <c:v>0.25777777777777783</c:v>
                </c:pt>
                <c:pt idx="27">
                  <c:v>0.31555555555555553</c:v>
                </c:pt>
                <c:pt idx="28">
                  <c:v>0.24000000000000002</c:v>
                </c:pt>
                <c:pt idx="29">
                  <c:v>0.1822222222222222</c:v>
                </c:pt>
                <c:pt idx="30">
                  <c:v>0.12444444444444443</c:v>
                </c:pt>
                <c:pt idx="31">
                  <c:v>0.17777777777777773</c:v>
                </c:pt>
                <c:pt idx="32">
                  <c:v>0.21333333333333329</c:v>
                </c:pt>
                <c:pt idx="33">
                  <c:v>0.32888888888888884</c:v>
                </c:pt>
                <c:pt idx="34">
                  <c:v>0.1822222222222222</c:v>
                </c:pt>
                <c:pt idx="35">
                  <c:v>0.12444444444444443</c:v>
                </c:pt>
                <c:pt idx="36">
                  <c:v>0.23111111111111113</c:v>
                </c:pt>
                <c:pt idx="37">
                  <c:v>0.23111111111111113</c:v>
                </c:pt>
                <c:pt idx="38">
                  <c:v>0.25333333333333335</c:v>
                </c:pt>
                <c:pt idx="39">
                  <c:v>0.31111111111111112</c:v>
                </c:pt>
                <c:pt idx="40">
                  <c:v>0.2355555555555556</c:v>
                </c:pt>
                <c:pt idx="41">
                  <c:v>0.17777777777777778</c:v>
                </c:pt>
                <c:pt idx="42">
                  <c:v>0.23111111111111107</c:v>
                </c:pt>
                <c:pt idx="43">
                  <c:v>0</c:v>
                </c:pt>
                <c:pt idx="44">
                  <c:v>4.4444444444444432E-2</c:v>
                </c:pt>
                <c:pt idx="45">
                  <c:v>0.16000000000000003</c:v>
                </c:pt>
                <c:pt idx="46">
                  <c:v>8.8888888888888715E-3</c:v>
                </c:pt>
                <c:pt idx="47">
                  <c:v>0.10666666666666665</c:v>
                </c:pt>
                <c:pt idx="48">
                  <c:v>0.25333333333333335</c:v>
                </c:pt>
                <c:pt idx="49">
                  <c:v>4.4444444444444432E-2</c:v>
                </c:pt>
                <c:pt idx="50">
                  <c:v>4.4444444444444432E-2</c:v>
                </c:pt>
                <c:pt idx="51">
                  <c:v>0.13777777777777778</c:v>
                </c:pt>
                <c:pt idx="52">
                  <c:v>0.04</c:v>
                </c:pt>
                <c:pt idx="53">
                  <c:v>0.12888888888888891</c:v>
                </c:pt>
                <c:pt idx="54">
                  <c:v>0.31111111111111106</c:v>
                </c:pt>
                <c:pt idx="55">
                  <c:v>0.16000000000000003</c:v>
                </c:pt>
                <c:pt idx="56">
                  <c:v>0.13777777777777778</c:v>
                </c:pt>
                <c:pt idx="57">
                  <c:v>0.16</c:v>
                </c:pt>
                <c:pt idx="58">
                  <c:v>0.15555555555555556</c:v>
                </c:pt>
                <c:pt idx="59">
                  <c:v>0.21333333333333335</c:v>
                </c:pt>
                <c:pt idx="60">
                  <c:v>0.23555555555555552</c:v>
                </c:pt>
                <c:pt idx="61">
                  <c:v>8.8888888888888715E-3</c:v>
                </c:pt>
                <c:pt idx="62">
                  <c:v>0.04</c:v>
                </c:pt>
                <c:pt idx="63">
                  <c:v>0.15555555555555553</c:v>
                </c:pt>
                <c:pt idx="64">
                  <c:v>8.8888888888889097E-3</c:v>
                </c:pt>
                <c:pt idx="65">
                  <c:v>0.11111111111111109</c:v>
                </c:pt>
                <c:pt idx="66">
                  <c:v>0.17777777777777773</c:v>
                </c:pt>
                <c:pt idx="67">
                  <c:v>0.10666666666666665</c:v>
                </c:pt>
                <c:pt idx="68">
                  <c:v>0.12888888888888886</c:v>
                </c:pt>
                <c:pt idx="69">
                  <c:v>0.21333333333333335</c:v>
                </c:pt>
                <c:pt idx="70">
                  <c:v>0.11111111111111109</c:v>
                </c:pt>
                <c:pt idx="71">
                  <c:v>0.10666666666666665</c:v>
                </c:pt>
                <c:pt idx="72">
                  <c:v>0.2755555555555555</c:v>
                </c:pt>
                <c:pt idx="73">
                  <c:v>0.2533333333333333</c:v>
                </c:pt>
                <c:pt idx="74">
                  <c:v>0.2755555555555555</c:v>
                </c:pt>
                <c:pt idx="75">
                  <c:v>0.33333333333333331</c:v>
                </c:pt>
                <c:pt idx="76">
                  <c:v>0.25777777777777772</c:v>
                </c:pt>
                <c:pt idx="77">
                  <c:v>0.21333333333333329</c:v>
                </c:pt>
                <c:pt idx="78">
                  <c:v>0.25333333333333335</c:v>
                </c:pt>
                <c:pt idx="79">
                  <c:v>4.4444444444444432E-2</c:v>
                </c:pt>
                <c:pt idx="80">
                  <c:v>4.4444444444444432E-2</c:v>
                </c:pt>
                <c:pt idx="81">
                  <c:v>0.13777777777777778</c:v>
                </c:pt>
                <c:pt idx="82">
                  <c:v>0.04</c:v>
                </c:pt>
                <c:pt idx="83">
                  <c:v>0.12888888888888891</c:v>
                </c:pt>
                <c:pt idx="84">
                  <c:v>0.2755555555555555</c:v>
                </c:pt>
                <c:pt idx="85">
                  <c:v>4.4444444444444432E-2</c:v>
                </c:pt>
                <c:pt idx="86">
                  <c:v>1.1102230246251565E-16</c:v>
                </c:pt>
                <c:pt idx="87">
                  <c:v>0.11555555555555556</c:v>
                </c:pt>
                <c:pt idx="88">
                  <c:v>3.5555555555555528E-2</c:v>
                </c:pt>
                <c:pt idx="89">
                  <c:v>0.15111111111111111</c:v>
                </c:pt>
                <c:pt idx="90">
                  <c:v>0.33333333333333331</c:v>
                </c:pt>
                <c:pt idx="91">
                  <c:v>0.13777777777777778</c:v>
                </c:pt>
                <c:pt idx="92">
                  <c:v>0.11555555555555556</c:v>
                </c:pt>
                <c:pt idx="93">
                  <c:v>0.11555555555555552</c:v>
                </c:pt>
                <c:pt idx="94">
                  <c:v>0.1333333333333333</c:v>
                </c:pt>
                <c:pt idx="95">
                  <c:v>0.20888888888888887</c:v>
                </c:pt>
                <c:pt idx="96">
                  <c:v>0.25777777777777777</c:v>
                </c:pt>
                <c:pt idx="97">
                  <c:v>0.04</c:v>
                </c:pt>
                <c:pt idx="98">
                  <c:v>3.5555555555555562E-2</c:v>
                </c:pt>
                <c:pt idx="99">
                  <c:v>0.1333333333333333</c:v>
                </c:pt>
                <c:pt idx="100">
                  <c:v>3.5555555555555528E-2</c:v>
                </c:pt>
                <c:pt idx="101">
                  <c:v>0.13333333333333333</c:v>
                </c:pt>
                <c:pt idx="102">
                  <c:v>0.21333333333333335</c:v>
                </c:pt>
                <c:pt idx="103">
                  <c:v>0.12888888888888886</c:v>
                </c:pt>
                <c:pt idx="104">
                  <c:v>0.15111111111111108</c:v>
                </c:pt>
                <c:pt idx="105">
                  <c:v>0.20888888888888887</c:v>
                </c:pt>
                <c:pt idx="106">
                  <c:v>0.1333333333333333</c:v>
                </c:pt>
                <c:pt idx="107">
                  <c:v>0.15111111111111111</c:v>
                </c:pt>
                <c:pt idx="108">
                  <c:v>0.39111111111111113</c:v>
                </c:pt>
                <c:pt idx="109">
                  <c:v>0.31111111111111106</c:v>
                </c:pt>
                <c:pt idx="110">
                  <c:v>0.33333333333333331</c:v>
                </c:pt>
                <c:pt idx="111">
                  <c:v>0.39111111111111113</c:v>
                </c:pt>
                <c:pt idx="112">
                  <c:v>0.31555555555555553</c:v>
                </c:pt>
                <c:pt idx="113">
                  <c:v>0.32888888888888884</c:v>
                </c:pt>
                <c:pt idx="114">
                  <c:v>0.31111111111111106</c:v>
                </c:pt>
                <c:pt idx="115">
                  <c:v>0.16000000000000003</c:v>
                </c:pt>
                <c:pt idx="116">
                  <c:v>0.13777777777777778</c:v>
                </c:pt>
                <c:pt idx="117">
                  <c:v>0.16</c:v>
                </c:pt>
                <c:pt idx="118">
                  <c:v>0.15555555555555556</c:v>
                </c:pt>
                <c:pt idx="119">
                  <c:v>0.21333333333333335</c:v>
                </c:pt>
                <c:pt idx="120">
                  <c:v>0.33333333333333331</c:v>
                </c:pt>
                <c:pt idx="121">
                  <c:v>0.13777777777777778</c:v>
                </c:pt>
                <c:pt idx="122">
                  <c:v>0.11555555555555556</c:v>
                </c:pt>
                <c:pt idx="123">
                  <c:v>0.11555555555555552</c:v>
                </c:pt>
                <c:pt idx="124">
                  <c:v>0.1333333333333333</c:v>
                </c:pt>
                <c:pt idx="125">
                  <c:v>0.20888888888888887</c:v>
                </c:pt>
                <c:pt idx="126">
                  <c:v>0.39111111111111113</c:v>
                </c:pt>
                <c:pt idx="127">
                  <c:v>0.16</c:v>
                </c:pt>
                <c:pt idx="128">
                  <c:v>0.11555555555555552</c:v>
                </c:pt>
                <c:pt idx="129">
                  <c:v>0</c:v>
                </c:pt>
                <c:pt idx="130">
                  <c:v>0.15111111111111108</c:v>
                </c:pt>
                <c:pt idx="131">
                  <c:v>0.26666666666666666</c:v>
                </c:pt>
                <c:pt idx="132">
                  <c:v>0.31555555555555553</c:v>
                </c:pt>
                <c:pt idx="133">
                  <c:v>0.15555555555555556</c:v>
                </c:pt>
                <c:pt idx="134">
                  <c:v>0.13333333333333339</c:v>
                </c:pt>
                <c:pt idx="135">
                  <c:v>0.15111111111111108</c:v>
                </c:pt>
                <c:pt idx="136">
                  <c:v>0.15111111111111111</c:v>
                </c:pt>
                <c:pt idx="137">
                  <c:v>0.20888888888888887</c:v>
                </c:pt>
                <c:pt idx="138">
                  <c:v>0.32888888888888884</c:v>
                </c:pt>
                <c:pt idx="139">
                  <c:v>0.21333333333333335</c:v>
                </c:pt>
                <c:pt idx="140">
                  <c:v>0.2088888888888889</c:v>
                </c:pt>
                <c:pt idx="141">
                  <c:v>0.26666666666666666</c:v>
                </c:pt>
                <c:pt idx="142">
                  <c:v>0.20888888888888887</c:v>
                </c:pt>
                <c:pt idx="143">
                  <c:v>0.26666666666666666</c:v>
                </c:pt>
                <c:pt idx="144">
                  <c:v>0.24</c:v>
                </c:pt>
                <c:pt idx="145">
                  <c:v>0.2355555555555556</c:v>
                </c:pt>
                <c:pt idx="146">
                  <c:v>0.25777777777777783</c:v>
                </c:pt>
                <c:pt idx="147">
                  <c:v>0.31555555555555553</c:v>
                </c:pt>
                <c:pt idx="148">
                  <c:v>0.24000000000000002</c:v>
                </c:pt>
                <c:pt idx="149">
                  <c:v>0.1822222222222222</c:v>
                </c:pt>
                <c:pt idx="150">
                  <c:v>0.23555555555555552</c:v>
                </c:pt>
                <c:pt idx="151">
                  <c:v>8.8888888888888715E-3</c:v>
                </c:pt>
                <c:pt idx="152">
                  <c:v>0.04</c:v>
                </c:pt>
                <c:pt idx="153">
                  <c:v>0.15555555555555553</c:v>
                </c:pt>
                <c:pt idx="154">
                  <c:v>8.8888888888889097E-3</c:v>
                </c:pt>
                <c:pt idx="155">
                  <c:v>0.11111111111111109</c:v>
                </c:pt>
                <c:pt idx="156">
                  <c:v>0.25777777777777777</c:v>
                </c:pt>
                <c:pt idx="157">
                  <c:v>0.04</c:v>
                </c:pt>
                <c:pt idx="158">
                  <c:v>3.5555555555555562E-2</c:v>
                </c:pt>
                <c:pt idx="159">
                  <c:v>0.1333333333333333</c:v>
                </c:pt>
                <c:pt idx="160">
                  <c:v>3.5555555555555528E-2</c:v>
                </c:pt>
                <c:pt idx="161">
                  <c:v>0.13333333333333333</c:v>
                </c:pt>
                <c:pt idx="162">
                  <c:v>0.31555555555555553</c:v>
                </c:pt>
                <c:pt idx="163">
                  <c:v>0.15555555555555556</c:v>
                </c:pt>
                <c:pt idx="164">
                  <c:v>0.13333333333333339</c:v>
                </c:pt>
                <c:pt idx="165">
                  <c:v>0.15111111111111108</c:v>
                </c:pt>
                <c:pt idx="166">
                  <c:v>0.15111111111111111</c:v>
                </c:pt>
                <c:pt idx="167">
                  <c:v>0.20888888888888887</c:v>
                </c:pt>
                <c:pt idx="168">
                  <c:v>0.24</c:v>
                </c:pt>
                <c:pt idx="169">
                  <c:v>8.8888888888889097E-3</c:v>
                </c:pt>
                <c:pt idx="170">
                  <c:v>3.5555555555555528E-2</c:v>
                </c:pt>
                <c:pt idx="171">
                  <c:v>0.15111111111111111</c:v>
                </c:pt>
                <c:pt idx="172">
                  <c:v>0</c:v>
                </c:pt>
                <c:pt idx="173">
                  <c:v>0.11555555555555556</c:v>
                </c:pt>
                <c:pt idx="174">
                  <c:v>0.1822222222222222</c:v>
                </c:pt>
                <c:pt idx="175">
                  <c:v>0.11111111111111109</c:v>
                </c:pt>
                <c:pt idx="176">
                  <c:v>0.13333333333333333</c:v>
                </c:pt>
                <c:pt idx="177">
                  <c:v>0.20888888888888887</c:v>
                </c:pt>
                <c:pt idx="178">
                  <c:v>0.11555555555555556</c:v>
                </c:pt>
                <c:pt idx="179">
                  <c:v>5.5511151231257827E-17</c:v>
                </c:pt>
                <c:pt idx="180">
                  <c:v>0.12444444444444443</c:v>
                </c:pt>
                <c:pt idx="181">
                  <c:v>0.17777777777777773</c:v>
                </c:pt>
                <c:pt idx="182">
                  <c:v>0.21333333333333329</c:v>
                </c:pt>
                <c:pt idx="183">
                  <c:v>0.32888888888888884</c:v>
                </c:pt>
                <c:pt idx="184">
                  <c:v>0.1822222222222222</c:v>
                </c:pt>
                <c:pt idx="185">
                  <c:v>0.12444444444444443</c:v>
                </c:pt>
                <c:pt idx="186">
                  <c:v>0.17777777777777773</c:v>
                </c:pt>
                <c:pt idx="187">
                  <c:v>0.10666666666666665</c:v>
                </c:pt>
                <c:pt idx="188">
                  <c:v>0.12888888888888886</c:v>
                </c:pt>
                <c:pt idx="189">
                  <c:v>0.21333333333333335</c:v>
                </c:pt>
                <c:pt idx="190">
                  <c:v>0.11111111111111109</c:v>
                </c:pt>
                <c:pt idx="191">
                  <c:v>0.10666666666666665</c:v>
                </c:pt>
                <c:pt idx="192">
                  <c:v>0.21333333333333335</c:v>
                </c:pt>
                <c:pt idx="193">
                  <c:v>0.12888888888888886</c:v>
                </c:pt>
                <c:pt idx="194">
                  <c:v>0.15111111111111108</c:v>
                </c:pt>
                <c:pt idx="195">
                  <c:v>0.20888888888888887</c:v>
                </c:pt>
                <c:pt idx="196">
                  <c:v>0.1333333333333333</c:v>
                </c:pt>
                <c:pt idx="197">
                  <c:v>0.15111111111111111</c:v>
                </c:pt>
                <c:pt idx="198">
                  <c:v>0.32888888888888884</c:v>
                </c:pt>
                <c:pt idx="199">
                  <c:v>0.21333333333333335</c:v>
                </c:pt>
                <c:pt idx="200">
                  <c:v>0.2088888888888889</c:v>
                </c:pt>
                <c:pt idx="201">
                  <c:v>0.26666666666666666</c:v>
                </c:pt>
                <c:pt idx="202">
                  <c:v>0.20888888888888887</c:v>
                </c:pt>
                <c:pt idx="203">
                  <c:v>0.26666666666666666</c:v>
                </c:pt>
                <c:pt idx="204">
                  <c:v>0.1822222222222222</c:v>
                </c:pt>
                <c:pt idx="205">
                  <c:v>0.11111111111111109</c:v>
                </c:pt>
                <c:pt idx="206">
                  <c:v>0.13333333333333333</c:v>
                </c:pt>
                <c:pt idx="207">
                  <c:v>0.20888888888888887</c:v>
                </c:pt>
                <c:pt idx="208">
                  <c:v>0.11555555555555556</c:v>
                </c:pt>
                <c:pt idx="209">
                  <c:v>0.11555555555555554</c:v>
                </c:pt>
                <c:pt idx="210">
                  <c:v>0.12444444444444443</c:v>
                </c:pt>
                <c:pt idx="211">
                  <c:v>0.10666666666666665</c:v>
                </c:pt>
                <c:pt idx="212">
                  <c:v>0.15111111111111111</c:v>
                </c:pt>
                <c:pt idx="213">
                  <c:v>0.26666666666666666</c:v>
                </c:pt>
                <c:pt idx="214">
                  <c:v>0.11555555555555554</c:v>
                </c:pt>
                <c:pt idx="215">
                  <c:v>0.11555555555555554</c:v>
                </c:pt>
              </c:numCache>
            </c:numRef>
          </c:xVal>
          <c:yVal>
            <c:numRef>
              <c:f>estimators!$H$3:$H$218</c:f>
              <c:numCache>
                <c:formatCode>0.00</c:formatCode>
                <c:ptCount val="21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</c:numCache>
            </c:numRef>
          </c:yVal>
          <c:smooth val="0"/>
        </c:ser>
        <c:ser>
          <c:idx val="1"/>
          <c:order val="1"/>
          <c:tx>
            <c:v>average of samples</c:v>
          </c:tx>
          <c:spPr>
            <a:ln w="28575">
              <a:noFill/>
            </a:ln>
          </c:spPr>
          <c:xVal>
            <c:numRef>
              <c:f>estimators!$O$219</c:f>
              <c:numCache>
                <c:formatCode>0.00</c:formatCode>
                <c:ptCount val="1"/>
                <c:pt idx="0">
                  <c:v>0.18049382716049361</c:v>
                </c:pt>
              </c:numCache>
            </c:numRef>
          </c:xVal>
          <c:yVal>
            <c:numRef>
              <c:f>estimators!$H$219</c:f>
              <c:numCache>
                <c:formatCode>0.00</c:formatCode>
                <c:ptCount val="1"/>
                <c:pt idx="0">
                  <c:v>0.05</c:v>
                </c:pt>
              </c:numCache>
            </c:numRef>
          </c:yVal>
          <c:smooth val="0"/>
        </c:ser>
        <c:ser>
          <c:idx val="2"/>
          <c:order val="2"/>
          <c:tx>
            <c:v>parameter</c:v>
          </c:tx>
          <c:spPr>
            <a:ln w="28575">
              <a:noFill/>
            </a:ln>
          </c:spPr>
          <c:xVal>
            <c:numRef>
              <c:f>estimators!$B$26</c:f>
              <c:numCache>
                <c:formatCode>0.00</c:formatCode>
                <c:ptCount val="1"/>
                <c:pt idx="0">
                  <c:v>0.22222222222222221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327616"/>
        <c:axId val="121329152"/>
      </c:scatterChart>
      <c:valAx>
        <c:axId val="12132761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21329152"/>
        <c:crosses val="autoZero"/>
        <c:crossBetween val="midCat"/>
      </c:valAx>
      <c:valAx>
        <c:axId val="121329152"/>
        <c:scaling>
          <c:orientation val="minMax"/>
          <c:max val="0.1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121327616"/>
        <c:crosses val="autoZero"/>
        <c:crossBetween val="midCat"/>
      </c:valAx>
      <c:spPr>
        <a:solidFill>
          <a:schemeClr val="tx2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67799572786098639"/>
          <c:y val="0.23305730042171691"/>
          <c:w val="0.30291119338006378"/>
          <c:h val="0.64605797870771775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Mode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558573928258981"/>
          <c:y val="0.29986028669493231"/>
          <c:w val="0.5581517935258099"/>
          <c:h val="0.54976512551315704"/>
        </c:manualLayout>
      </c:layout>
      <c:scatterChart>
        <c:scatterStyle val="lineMarker"/>
        <c:varyColors val="0"/>
        <c:ser>
          <c:idx val="0"/>
          <c:order val="0"/>
          <c:tx>
            <c:v>samples</c:v>
          </c:tx>
          <c:spPr>
            <a:ln w="28575">
              <a:noFill/>
            </a:ln>
          </c:spPr>
          <c:xVal>
            <c:numRef>
              <c:f>estimators!$S$3:$S$218</c:f>
              <c:numCache>
                <c:formatCode>General</c:formatCode>
                <c:ptCount val="216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0.08</c:v>
                </c:pt>
                <c:pt idx="13">
                  <c:v>#N/A</c:v>
                </c:pt>
                <c:pt idx="14">
                  <c:v>0.7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0.08</c:v>
                </c:pt>
                <c:pt idx="19">
                  <c:v>#N/A</c:v>
                </c:pt>
                <c:pt idx="20">
                  <c:v>#N/A</c:v>
                </c:pt>
                <c:pt idx="21">
                  <c:v>0.96</c:v>
                </c:pt>
                <c:pt idx="22">
                  <c:v>#N/A</c:v>
                </c:pt>
                <c:pt idx="23">
                  <c:v>#N/A</c:v>
                </c:pt>
                <c:pt idx="24">
                  <c:v>0.08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0.62</c:v>
                </c:pt>
                <c:pt idx="29">
                  <c:v>#N/A</c:v>
                </c:pt>
                <c:pt idx="30">
                  <c:v>0.08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0.36</c:v>
                </c:pt>
                <c:pt idx="36">
                  <c:v>0.08</c:v>
                </c:pt>
                <c:pt idx="37">
                  <c:v>0.6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#N/A</c:v>
                </c:pt>
                <c:pt idx="49">
                  <c:v>0.6</c:v>
                </c:pt>
                <c:pt idx="50">
                  <c:v>0.7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0.6</c:v>
                </c:pt>
                <c:pt idx="56">
                  <c:v>#N/A</c:v>
                </c:pt>
                <c:pt idx="57">
                  <c:v>0.96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0.6</c:v>
                </c:pt>
                <c:pt idx="62">
                  <c:v>#N/A</c:v>
                </c:pt>
                <c:pt idx="63">
                  <c:v>#N/A</c:v>
                </c:pt>
                <c:pt idx="64">
                  <c:v>0.62</c:v>
                </c:pt>
                <c:pt idx="65">
                  <c:v>#N/A</c:v>
                </c:pt>
                <c:pt idx="66">
                  <c:v>#N/A</c:v>
                </c:pt>
                <c:pt idx="67">
                  <c:v>0.6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0.36</c:v>
                </c:pt>
                <c:pt idx="72">
                  <c:v>0.08</c:v>
                </c:pt>
                <c:pt idx="73">
                  <c:v>#N/A</c:v>
                </c:pt>
                <c:pt idx="74">
                  <c:v>0.7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0.6</c:v>
                </c:pt>
                <c:pt idx="80">
                  <c:v>0.7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0.7</c:v>
                </c:pt>
                <c:pt idx="85">
                  <c:v>0.7</c:v>
                </c:pt>
                <c:pt idx="86">
                  <c:v>0.7</c:v>
                </c:pt>
                <c:pt idx="87">
                  <c:v>0.7</c:v>
                </c:pt>
                <c:pt idx="88">
                  <c:v>0.7</c:v>
                </c:pt>
                <c:pt idx="89">
                  <c:v>0.7</c:v>
                </c:pt>
                <c:pt idx="90">
                  <c:v>#N/A</c:v>
                </c:pt>
                <c:pt idx="91">
                  <c:v>#N/A</c:v>
                </c:pt>
                <c:pt idx="92">
                  <c:v>0.7</c:v>
                </c:pt>
                <c:pt idx="93">
                  <c:v>0.96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0.7</c:v>
                </c:pt>
                <c:pt idx="99">
                  <c:v>#N/A</c:v>
                </c:pt>
                <c:pt idx="100">
                  <c:v>0.62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0.7</c:v>
                </c:pt>
                <c:pt idx="105">
                  <c:v>#N/A</c:v>
                </c:pt>
                <c:pt idx="106">
                  <c:v>#N/A</c:v>
                </c:pt>
                <c:pt idx="107">
                  <c:v>0.36</c:v>
                </c:pt>
                <c:pt idx="108">
                  <c:v>0.08</c:v>
                </c:pt>
                <c:pt idx="109">
                  <c:v>#N/A</c:v>
                </c:pt>
                <c:pt idx="110">
                  <c:v>#N/A</c:v>
                </c:pt>
                <c:pt idx="111">
                  <c:v>0.96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0.6</c:v>
                </c:pt>
                <c:pt idx="116">
                  <c:v>#N/A</c:v>
                </c:pt>
                <c:pt idx="117">
                  <c:v>0.96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0.7</c:v>
                </c:pt>
                <c:pt idx="123">
                  <c:v>0.96</c:v>
                </c:pt>
                <c:pt idx="124">
                  <c:v>#N/A</c:v>
                </c:pt>
                <c:pt idx="125">
                  <c:v>#N/A</c:v>
                </c:pt>
                <c:pt idx="126">
                  <c:v>0.96</c:v>
                </c:pt>
                <c:pt idx="127">
                  <c:v>0.96</c:v>
                </c:pt>
                <c:pt idx="128">
                  <c:v>0.96</c:v>
                </c:pt>
                <c:pt idx="129">
                  <c:v>0.96</c:v>
                </c:pt>
                <c:pt idx="130">
                  <c:v>0.96</c:v>
                </c:pt>
                <c:pt idx="131">
                  <c:v>0.96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0.96</c:v>
                </c:pt>
                <c:pt idx="136">
                  <c:v>0.62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0.96</c:v>
                </c:pt>
                <c:pt idx="142">
                  <c:v>#N/A</c:v>
                </c:pt>
                <c:pt idx="143">
                  <c:v>0.36</c:v>
                </c:pt>
                <c:pt idx="144">
                  <c:v>0.08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0.62</c:v>
                </c:pt>
                <c:pt idx="149">
                  <c:v>#N/A</c:v>
                </c:pt>
                <c:pt idx="150">
                  <c:v>#N/A</c:v>
                </c:pt>
                <c:pt idx="151">
                  <c:v>0.6</c:v>
                </c:pt>
                <c:pt idx="152">
                  <c:v>#N/A</c:v>
                </c:pt>
                <c:pt idx="153">
                  <c:v>#N/A</c:v>
                </c:pt>
                <c:pt idx="154">
                  <c:v>0.62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0.7</c:v>
                </c:pt>
                <c:pt idx="159">
                  <c:v>#N/A</c:v>
                </c:pt>
                <c:pt idx="160">
                  <c:v>0.62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0.96</c:v>
                </c:pt>
                <c:pt idx="166">
                  <c:v>0.62</c:v>
                </c:pt>
                <c:pt idx="167">
                  <c:v>#N/A</c:v>
                </c:pt>
                <c:pt idx="168">
                  <c:v>0.62</c:v>
                </c:pt>
                <c:pt idx="169">
                  <c:v>0.62</c:v>
                </c:pt>
                <c:pt idx="170">
                  <c:v>0.62</c:v>
                </c:pt>
                <c:pt idx="171">
                  <c:v>0.62</c:v>
                </c:pt>
                <c:pt idx="172">
                  <c:v>0.62</c:v>
                </c:pt>
                <c:pt idx="173">
                  <c:v>0.62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0.62</c:v>
                </c:pt>
                <c:pt idx="179">
                  <c:v>0.36</c:v>
                </c:pt>
                <c:pt idx="180">
                  <c:v>0.08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0.36</c:v>
                </c:pt>
                <c:pt idx="186">
                  <c:v>#N/A</c:v>
                </c:pt>
                <c:pt idx="187">
                  <c:v>0.6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0.36</c:v>
                </c:pt>
                <c:pt idx="192">
                  <c:v>#N/A</c:v>
                </c:pt>
                <c:pt idx="193">
                  <c:v>#N/A</c:v>
                </c:pt>
                <c:pt idx="194">
                  <c:v>0.7</c:v>
                </c:pt>
                <c:pt idx="195">
                  <c:v>#N/A</c:v>
                </c:pt>
                <c:pt idx="196">
                  <c:v>#N/A</c:v>
                </c:pt>
                <c:pt idx="197">
                  <c:v>0.36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0.96</c:v>
                </c:pt>
                <c:pt idx="202">
                  <c:v>#N/A</c:v>
                </c:pt>
                <c:pt idx="203">
                  <c:v>0.36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0.62</c:v>
                </c:pt>
                <c:pt idx="209">
                  <c:v>0.36</c:v>
                </c:pt>
                <c:pt idx="210">
                  <c:v>0.36</c:v>
                </c:pt>
                <c:pt idx="211">
                  <c:v>0.36</c:v>
                </c:pt>
                <c:pt idx="212">
                  <c:v>0.36</c:v>
                </c:pt>
                <c:pt idx="213">
                  <c:v>0.36</c:v>
                </c:pt>
                <c:pt idx="214">
                  <c:v>0.36</c:v>
                </c:pt>
                <c:pt idx="215">
                  <c:v>0.36</c:v>
                </c:pt>
              </c:numCache>
            </c:numRef>
          </c:xVal>
          <c:yVal>
            <c:numRef>
              <c:f>estimators!$T$3:$T$218</c:f>
              <c:numCache>
                <c:formatCode>0.00</c:formatCode>
                <c:ptCount val="21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</c:numCache>
            </c:numRef>
          </c:yVal>
          <c:smooth val="0"/>
        </c:ser>
        <c:ser>
          <c:idx val="1"/>
          <c:order val="1"/>
          <c:tx>
            <c:v>average of samples</c:v>
          </c:tx>
          <c:spPr>
            <a:ln w="28575">
              <a:noFill/>
            </a:ln>
          </c:spPr>
          <c:xVal>
            <c:numRef>
              <c:f>estimators!$S$219</c:f>
              <c:numCache>
                <c:formatCode>0.00</c:formatCode>
                <c:ptCount val="1"/>
                <c:pt idx="0">
                  <c:v>0.5533333333333329</c:v>
                </c:pt>
              </c:numCache>
            </c:numRef>
          </c:xVal>
          <c:yVal>
            <c:numRef>
              <c:f>estimators!$T$219</c:f>
              <c:numCache>
                <c:formatCode>0.00</c:formatCode>
                <c:ptCount val="1"/>
                <c:pt idx="0">
                  <c:v>0.05</c:v>
                </c:pt>
              </c:numCache>
            </c:numRef>
          </c:yVal>
          <c:smooth val="0"/>
        </c:ser>
        <c:ser>
          <c:idx val="2"/>
          <c:order val="2"/>
          <c:tx>
            <c:v>parameter</c:v>
          </c:tx>
          <c:spPr>
            <a:ln w="28575">
              <a:noFill/>
            </a:ln>
          </c:spPr>
          <c:xVal>
            <c:numRef>
              <c:f>estimators!$B$29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358976"/>
        <c:axId val="121368960"/>
      </c:scatterChart>
      <c:valAx>
        <c:axId val="121358976"/>
        <c:scaling>
          <c:orientation val="minMax"/>
          <c:max val="1"/>
        </c:scaling>
        <c:delete val="0"/>
        <c:axPos val="b"/>
        <c:numFmt formatCode="General" sourceLinked="1"/>
        <c:majorTickMark val="out"/>
        <c:minorTickMark val="none"/>
        <c:tickLblPos val="nextTo"/>
        <c:crossAx val="121368960"/>
        <c:crosses val="autoZero"/>
        <c:crossBetween val="midCat"/>
      </c:valAx>
      <c:valAx>
        <c:axId val="121368960"/>
        <c:scaling>
          <c:orientation val="minMax"/>
          <c:max val="0.1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121358976"/>
        <c:crosses val="autoZero"/>
        <c:crossBetween val="midCat"/>
      </c:valAx>
      <c:spPr>
        <a:solidFill>
          <a:schemeClr val="tx2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69680938908475953"/>
          <c:y val="0.21530331785449897"/>
          <c:w val="0.28521307858399331"/>
          <c:h val="0.70597429167507908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Skew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558573928259002"/>
          <c:y val="0.31387738135712712"/>
          <c:w val="0.55815179352581068"/>
          <c:h val="0.53068334901016234"/>
        </c:manualLayout>
      </c:layout>
      <c:scatterChart>
        <c:scatterStyle val="lineMarker"/>
        <c:varyColors val="0"/>
        <c:ser>
          <c:idx val="0"/>
          <c:order val="0"/>
          <c:tx>
            <c:v>samples</c:v>
          </c:tx>
          <c:spPr>
            <a:ln w="28575">
              <a:noFill/>
            </a:ln>
          </c:spPr>
          <c:xVal>
            <c:numRef>
              <c:f>estimators!$W$3:$W$218</c:f>
              <c:numCache>
                <c:formatCode>General</c:formatCode>
                <c:ptCount val="216"/>
                <c:pt idx="0">
                  <c:v>0</c:v>
                </c:pt>
                <c:pt idx="1">
                  <c:v>1.7320508075688767</c:v>
                </c:pt>
                <c:pt idx="2">
                  <c:v>1.7320508075688767</c:v>
                </c:pt>
                <c:pt idx="3">
                  <c:v>1.7320508075688785</c:v>
                </c:pt>
                <c:pt idx="4">
                  <c:v>1.7320508075688772</c:v>
                </c:pt>
                <c:pt idx="5">
                  <c:v>1.7320508075688767</c:v>
                </c:pt>
                <c:pt idx="6">
                  <c:v>1.732050807568879</c:v>
                </c:pt>
                <c:pt idx="7">
                  <c:v>-1.7320508075688745</c:v>
                </c:pt>
                <c:pt idx="8">
                  <c:v>-1.5578503894157829</c:v>
                </c:pt>
                <c:pt idx="9">
                  <c:v>-0.53459053449042448</c:v>
                </c:pt>
                <c:pt idx="10">
                  <c:v>-1.7237391826895363</c:v>
                </c:pt>
                <c:pt idx="11">
                  <c:v>-0.22993688673998425</c:v>
                </c:pt>
                <c:pt idx="12">
                  <c:v>1.732050807568879</c:v>
                </c:pt>
                <c:pt idx="13">
                  <c:v>-1.5578503894157829</c:v>
                </c:pt>
                <c:pt idx="14">
                  <c:v>-1.732050807568879</c:v>
                </c:pt>
                <c:pt idx="15">
                  <c:v>-1.1102634002913594</c:v>
                </c:pt>
                <c:pt idx="16">
                  <c:v>-1.6230464865816105</c:v>
                </c:pt>
                <c:pt idx="17">
                  <c:v>0.28866769979788326</c:v>
                </c:pt>
                <c:pt idx="18">
                  <c:v>1.7320508075688767</c:v>
                </c:pt>
                <c:pt idx="19">
                  <c:v>-0.53459053449042659</c:v>
                </c:pt>
                <c:pt idx="20">
                  <c:v>-1.1102634002913589</c:v>
                </c:pt>
                <c:pt idx="21">
                  <c:v>-1.7320508075688767</c:v>
                </c:pt>
                <c:pt idx="22">
                  <c:v>-0.6607665848239761</c:v>
                </c:pt>
                <c:pt idx="23">
                  <c:v>1.0075382107890514</c:v>
                </c:pt>
                <c:pt idx="24">
                  <c:v>1.732050807568879</c:v>
                </c:pt>
                <c:pt idx="25">
                  <c:v>-1.7237391826895356</c:v>
                </c:pt>
                <c:pt idx="26">
                  <c:v>-1.6230464865816105</c:v>
                </c:pt>
                <c:pt idx="27">
                  <c:v>-0.6607665848239761</c:v>
                </c:pt>
                <c:pt idx="28">
                  <c:v>-1.7320508075688763</c:v>
                </c:pt>
                <c:pt idx="29">
                  <c:v>-0.11101802327091617</c:v>
                </c:pt>
                <c:pt idx="30">
                  <c:v>1.7320508075688767</c:v>
                </c:pt>
                <c:pt idx="31">
                  <c:v>-0.22993688673998414</c:v>
                </c:pt>
                <c:pt idx="32">
                  <c:v>0.2886676997978832</c:v>
                </c:pt>
                <c:pt idx="33">
                  <c:v>1.00753821078905</c:v>
                </c:pt>
                <c:pt idx="34">
                  <c:v>-0.11101802327091631</c:v>
                </c:pt>
                <c:pt idx="35">
                  <c:v>-1.7320508075688781</c:v>
                </c:pt>
                <c:pt idx="36">
                  <c:v>1.732050807568879</c:v>
                </c:pt>
                <c:pt idx="37">
                  <c:v>-1.7320508075688745</c:v>
                </c:pt>
                <c:pt idx="38">
                  <c:v>-1.5578503894157829</c:v>
                </c:pt>
                <c:pt idx="39">
                  <c:v>-0.53459053449042448</c:v>
                </c:pt>
                <c:pt idx="40">
                  <c:v>-1.7237391826895363</c:v>
                </c:pt>
                <c:pt idx="41">
                  <c:v>-0.22993688673998425</c:v>
                </c:pt>
                <c:pt idx="42">
                  <c:v>-1.732050807568879</c:v>
                </c:pt>
                <c:pt idx="43">
                  <c:v>0</c:v>
                </c:pt>
                <c:pt idx="44">
                  <c:v>1.7320508075688772</c:v>
                </c:pt>
                <c:pt idx="45">
                  <c:v>1.7320508075688728</c:v>
                </c:pt>
                <c:pt idx="46">
                  <c:v>1.7320508075689363</c:v>
                </c:pt>
                <c:pt idx="47">
                  <c:v>-1.7320508075688792</c:v>
                </c:pt>
                <c:pt idx="48">
                  <c:v>-1.5578503894157829</c:v>
                </c:pt>
                <c:pt idx="49">
                  <c:v>1.7320508075688781</c:v>
                </c:pt>
                <c:pt idx="50">
                  <c:v>-1.7320508075688781</c:v>
                </c:pt>
                <c:pt idx="51">
                  <c:v>1.1851150201789977</c:v>
                </c:pt>
                <c:pt idx="52">
                  <c:v>1.4578629673212975</c:v>
                </c:pt>
                <c:pt idx="53">
                  <c:v>-1.1160820590189788</c:v>
                </c:pt>
                <c:pt idx="54">
                  <c:v>-0.53459053449042659</c:v>
                </c:pt>
                <c:pt idx="55">
                  <c:v>1.7320508075688728</c:v>
                </c:pt>
                <c:pt idx="56">
                  <c:v>1.1851150201789977</c:v>
                </c:pt>
                <c:pt idx="57">
                  <c:v>-1.7320508075688767</c:v>
                </c:pt>
                <c:pt idx="58">
                  <c:v>1.713028925871372</c:v>
                </c:pt>
                <c:pt idx="59">
                  <c:v>0.58558272628138663</c:v>
                </c:pt>
                <c:pt idx="60">
                  <c:v>-1.7237391826895383</c:v>
                </c:pt>
                <c:pt idx="61">
                  <c:v>1.7320508075689363</c:v>
                </c:pt>
                <c:pt idx="62">
                  <c:v>1.4578629673212986</c:v>
                </c:pt>
                <c:pt idx="63">
                  <c:v>1.713028925871376</c:v>
                </c:pt>
                <c:pt idx="64">
                  <c:v>-1.7320508075688479</c:v>
                </c:pt>
                <c:pt idx="65">
                  <c:v>-1.6948914255083665</c:v>
                </c:pt>
                <c:pt idx="66">
                  <c:v>-0.2299368867399843</c:v>
                </c:pt>
                <c:pt idx="67">
                  <c:v>-1.732050807568879</c:v>
                </c:pt>
                <c:pt idx="68">
                  <c:v>-1.1160820590189846</c:v>
                </c:pt>
                <c:pt idx="69">
                  <c:v>0.58558272628138663</c:v>
                </c:pt>
                <c:pt idx="70">
                  <c:v>-1.6948914255083665</c:v>
                </c:pt>
                <c:pt idx="71">
                  <c:v>1.732050807568879</c:v>
                </c:pt>
                <c:pt idx="72">
                  <c:v>1.732050807568879</c:v>
                </c:pt>
                <c:pt idx="73">
                  <c:v>-1.5578503894157829</c:v>
                </c:pt>
                <c:pt idx="74">
                  <c:v>-1.732050807568879</c:v>
                </c:pt>
                <c:pt idx="75">
                  <c:v>-1.1102634002913594</c:v>
                </c:pt>
                <c:pt idx="76">
                  <c:v>-1.6230464865816105</c:v>
                </c:pt>
                <c:pt idx="77">
                  <c:v>0.28866769979788326</c:v>
                </c:pt>
                <c:pt idx="78">
                  <c:v>-1.5578503894157829</c:v>
                </c:pt>
                <c:pt idx="79">
                  <c:v>1.7320508075688781</c:v>
                </c:pt>
                <c:pt idx="80">
                  <c:v>-1.7320508075688781</c:v>
                </c:pt>
                <c:pt idx="81">
                  <c:v>1.1851150201789977</c:v>
                </c:pt>
                <c:pt idx="82">
                  <c:v>1.4578629673212975</c:v>
                </c:pt>
                <c:pt idx="83">
                  <c:v>-1.1160820590189788</c:v>
                </c:pt>
                <c:pt idx="84">
                  <c:v>-1.732050807568879</c:v>
                </c:pt>
                <c:pt idx="85">
                  <c:v>-1.7320508075688772</c:v>
                </c:pt>
                <c:pt idx="86">
                  <c:v>2.4494897427831792</c:v>
                </c:pt>
                <c:pt idx="87">
                  <c:v>1.7320508075688772</c:v>
                </c:pt>
                <c:pt idx="88">
                  <c:v>-1.7320508075688847</c:v>
                </c:pt>
                <c:pt idx="89">
                  <c:v>-1.7320508075688736</c:v>
                </c:pt>
                <c:pt idx="90">
                  <c:v>-1.1102634002913596</c:v>
                </c:pt>
                <c:pt idx="91">
                  <c:v>1.1851150201789975</c:v>
                </c:pt>
                <c:pt idx="92">
                  <c:v>1.7320508075688767</c:v>
                </c:pt>
                <c:pt idx="93">
                  <c:v>-1.7320508075688834</c:v>
                </c:pt>
                <c:pt idx="94">
                  <c:v>1.3458329954115142</c:v>
                </c:pt>
                <c:pt idx="95">
                  <c:v>-0.39568744920851529</c:v>
                </c:pt>
                <c:pt idx="96">
                  <c:v>-1.6230464865816101</c:v>
                </c:pt>
                <c:pt idx="97">
                  <c:v>1.4578629673212977</c:v>
                </c:pt>
                <c:pt idx="98">
                  <c:v>-1.7320508075688625</c:v>
                </c:pt>
                <c:pt idx="99">
                  <c:v>1.3458329954115142</c:v>
                </c:pt>
                <c:pt idx="100">
                  <c:v>1.7320508075688847</c:v>
                </c:pt>
                <c:pt idx="101">
                  <c:v>-1.3458329954115082</c:v>
                </c:pt>
                <c:pt idx="102">
                  <c:v>0.28866769979788087</c:v>
                </c:pt>
                <c:pt idx="103">
                  <c:v>-1.1160820590189846</c:v>
                </c:pt>
                <c:pt idx="104">
                  <c:v>-1.732050807568879</c:v>
                </c:pt>
                <c:pt idx="105">
                  <c:v>-0.39568744920851529</c:v>
                </c:pt>
                <c:pt idx="106">
                  <c:v>-1.3458329954115142</c:v>
                </c:pt>
                <c:pt idx="107">
                  <c:v>1.7320508075688767</c:v>
                </c:pt>
                <c:pt idx="108">
                  <c:v>1.7320508075688767</c:v>
                </c:pt>
                <c:pt idx="109">
                  <c:v>-0.53459053449042659</c:v>
                </c:pt>
                <c:pt idx="110">
                  <c:v>-1.1102634002913589</c:v>
                </c:pt>
                <c:pt idx="111">
                  <c:v>-1.7320508075688767</c:v>
                </c:pt>
                <c:pt idx="112">
                  <c:v>-0.6607665848239761</c:v>
                </c:pt>
                <c:pt idx="113">
                  <c:v>1.0075382107890514</c:v>
                </c:pt>
                <c:pt idx="114">
                  <c:v>-0.53459053449042659</c:v>
                </c:pt>
                <c:pt idx="115">
                  <c:v>1.7320508075688728</c:v>
                </c:pt>
                <c:pt idx="116">
                  <c:v>1.1851150201789977</c:v>
                </c:pt>
                <c:pt idx="117">
                  <c:v>-1.7320508075688767</c:v>
                </c:pt>
                <c:pt idx="118">
                  <c:v>1.713028925871372</c:v>
                </c:pt>
                <c:pt idx="119">
                  <c:v>0.58558272628138663</c:v>
                </c:pt>
                <c:pt idx="120">
                  <c:v>-1.1102634002913596</c:v>
                </c:pt>
                <c:pt idx="121">
                  <c:v>1.1851150201789975</c:v>
                </c:pt>
                <c:pt idx="122">
                  <c:v>1.7320508075688767</c:v>
                </c:pt>
                <c:pt idx="123">
                  <c:v>-1.7320508075688834</c:v>
                </c:pt>
                <c:pt idx="124">
                  <c:v>1.3458329954115142</c:v>
                </c:pt>
                <c:pt idx="125">
                  <c:v>-0.39568744920851529</c:v>
                </c:pt>
                <c:pt idx="126">
                  <c:v>-1.7320508075688781</c:v>
                </c:pt>
                <c:pt idx="127">
                  <c:v>-1.7320508075688772</c:v>
                </c:pt>
                <c:pt idx="128">
                  <c:v>-1.7320508075688834</c:v>
                </c:pt>
                <c:pt idx="129">
                  <c:v>0</c:v>
                </c:pt>
                <c:pt idx="130">
                  <c:v>-1.7320508075688792</c:v>
                </c:pt>
                <c:pt idx="131">
                  <c:v>-1.732050807568875</c:v>
                </c:pt>
                <c:pt idx="132">
                  <c:v>-0.66076658482397599</c:v>
                </c:pt>
                <c:pt idx="133">
                  <c:v>1.713028925871372</c:v>
                </c:pt>
                <c:pt idx="134">
                  <c:v>1.3458329954115023</c:v>
                </c:pt>
                <c:pt idx="135">
                  <c:v>-1.732050807568879</c:v>
                </c:pt>
                <c:pt idx="136">
                  <c:v>1.7320508075688736</c:v>
                </c:pt>
                <c:pt idx="137">
                  <c:v>0.39568744920851529</c:v>
                </c:pt>
                <c:pt idx="138">
                  <c:v>1.00753821078905</c:v>
                </c:pt>
                <c:pt idx="139">
                  <c:v>0.58558272628138708</c:v>
                </c:pt>
                <c:pt idx="140">
                  <c:v>-0.39568744920851273</c:v>
                </c:pt>
                <c:pt idx="141">
                  <c:v>-1.7320508075688745</c:v>
                </c:pt>
                <c:pt idx="142">
                  <c:v>0.39568744920851517</c:v>
                </c:pt>
                <c:pt idx="143">
                  <c:v>1.732050807568879</c:v>
                </c:pt>
                <c:pt idx="144">
                  <c:v>1.732050807568879</c:v>
                </c:pt>
                <c:pt idx="145">
                  <c:v>-1.7237391826895356</c:v>
                </c:pt>
                <c:pt idx="146">
                  <c:v>-1.6230464865816105</c:v>
                </c:pt>
                <c:pt idx="147">
                  <c:v>-0.6607665848239761</c:v>
                </c:pt>
                <c:pt idx="148">
                  <c:v>-1.7320508075688763</c:v>
                </c:pt>
                <c:pt idx="149">
                  <c:v>-0.11101802327091617</c:v>
                </c:pt>
                <c:pt idx="150">
                  <c:v>-1.7237391826895383</c:v>
                </c:pt>
                <c:pt idx="151">
                  <c:v>1.7320508075689363</c:v>
                </c:pt>
                <c:pt idx="152">
                  <c:v>1.4578629673212986</c:v>
                </c:pt>
                <c:pt idx="153">
                  <c:v>1.713028925871376</c:v>
                </c:pt>
                <c:pt idx="154">
                  <c:v>-1.7320508075688479</c:v>
                </c:pt>
                <c:pt idx="155">
                  <c:v>-1.6948914255083665</c:v>
                </c:pt>
                <c:pt idx="156">
                  <c:v>-1.6230464865816101</c:v>
                </c:pt>
                <c:pt idx="157">
                  <c:v>1.4578629673212977</c:v>
                </c:pt>
                <c:pt idx="158">
                  <c:v>-1.7320508075688625</c:v>
                </c:pt>
                <c:pt idx="159">
                  <c:v>1.3458329954115142</c:v>
                </c:pt>
                <c:pt idx="160">
                  <c:v>1.7320508075688847</c:v>
                </c:pt>
                <c:pt idx="161">
                  <c:v>-1.3458329954115082</c:v>
                </c:pt>
                <c:pt idx="162">
                  <c:v>-0.66076658482397599</c:v>
                </c:pt>
                <c:pt idx="163">
                  <c:v>1.713028925871372</c:v>
                </c:pt>
                <c:pt idx="164">
                  <c:v>1.3458329954115023</c:v>
                </c:pt>
                <c:pt idx="165">
                  <c:v>-1.732050807568879</c:v>
                </c:pt>
                <c:pt idx="166">
                  <c:v>1.7320508075688736</c:v>
                </c:pt>
                <c:pt idx="167">
                  <c:v>0.39568744920851529</c:v>
                </c:pt>
                <c:pt idx="168">
                  <c:v>-1.7320508075688772</c:v>
                </c:pt>
                <c:pt idx="169">
                  <c:v>-1.7320508075688483</c:v>
                </c:pt>
                <c:pt idx="170">
                  <c:v>1.7320508075688847</c:v>
                </c:pt>
                <c:pt idx="171">
                  <c:v>1.7320508075688736</c:v>
                </c:pt>
                <c:pt idx="172">
                  <c:v>0</c:v>
                </c:pt>
                <c:pt idx="173">
                  <c:v>-1.7320508075688772</c:v>
                </c:pt>
                <c:pt idx="174">
                  <c:v>-0.11101802327091614</c:v>
                </c:pt>
                <c:pt idx="175">
                  <c:v>-1.6948914255083665</c:v>
                </c:pt>
                <c:pt idx="176">
                  <c:v>-1.3458329954115082</c:v>
                </c:pt>
                <c:pt idx="177">
                  <c:v>0.39568744920851529</c:v>
                </c:pt>
                <c:pt idx="178">
                  <c:v>-1.7320508075688767</c:v>
                </c:pt>
                <c:pt idx="179">
                  <c:v>-2.4494897427831792</c:v>
                </c:pt>
                <c:pt idx="180">
                  <c:v>1.7320508075688767</c:v>
                </c:pt>
                <c:pt idx="181">
                  <c:v>-0.22993688673998414</c:v>
                </c:pt>
                <c:pt idx="182">
                  <c:v>0.2886676997978832</c:v>
                </c:pt>
                <c:pt idx="183">
                  <c:v>1.00753821078905</c:v>
                </c:pt>
                <c:pt idx="184">
                  <c:v>-0.11101802327091631</c:v>
                </c:pt>
                <c:pt idx="185">
                  <c:v>-1.7320508075688781</c:v>
                </c:pt>
                <c:pt idx="186">
                  <c:v>-0.2299368867399843</c:v>
                </c:pt>
                <c:pt idx="187">
                  <c:v>-1.732050807568879</c:v>
                </c:pt>
                <c:pt idx="188">
                  <c:v>-1.1160820590189846</c:v>
                </c:pt>
                <c:pt idx="189">
                  <c:v>0.58558272628138663</c:v>
                </c:pt>
                <c:pt idx="190">
                  <c:v>-1.6948914255083665</c:v>
                </c:pt>
                <c:pt idx="191">
                  <c:v>1.732050807568879</c:v>
                </c:pt>
                <c:pt idx="192">
                  <c:v>0.28866769979788087</c:v>
                </c:pt>
                <c:pt idx="193">
                  <c:v>-1.1160820590189846</c:v>
                </c:pt>
                <c:pt idx="194">
                  <c:v>-1.732050807568879</c:v>
                </c:pt>
                <c:pt idx="195">
                  <c:v>-0.39568744920851529</c:v>
                </c:pt>
                <c:pt idx="196">
                  <c:v>-1.3458329954115142</c:v>
                </c:pt>
                <c:pt idx="197">
                  <c:v>1.7320508075688767</c:v>
                </c:pt>
                <c:pt idx="198">
                  <c:v>1.00753821078905</c:v>
                </c:pt>
                <c:pt idx="199">
                  <c:v>0.58558272628138708</c:v>
                </c:pt>
                <c:pt idx="200">
                  <c:v>-0.39568744920851273</c:v>
                </c:pt>
                <c:pt idx="201">
                  <c:v>-1.7320508075688745</c:v>
                </c:pt>
                <c:pt idx="202">
                  <c:v>0.39568744920851517</c:v>
                </c:pt>
                <c:pt idx="203">
                  <c:v>1.732050807568879</c:v>
                </c:pt>
                <c:pt idx="204">
                  <c:v>-0.11101802327091614</c:v>
                </c:pt>
                <c:pt idx="205">
                  <c:v>-1.6948914255083665</c:v>
                </c:pt>
                <c:pt idx="206">
                  <c:v>-1.3458329954115082</c:v>
                </c:pt>
                <c:pt idx="207">
                  <c:v>0.39568744920851529</c:v>
                </c:pt>
                <c:pt idx="208">
                  <c:v>-1.7320508075688767</c:v>
                </c:pt>
                <c:pt idx="209">
                  <c:v>1.7320508075688805</c:v>
                </c:pt>
                <c:pt idx="210">
                  <c:v>-1.7320508075688772</c:v>
                </c:pt>
                <c:pt idx="211">
                  <c:v>1.7320508075688792</c:v>
                </c:pt>
                <c:pt idx="212">
                  <c:v>1.7320508075688765</c:v>
                </c:pt>
                <c:pt idx="213">
                  <c:v>1.732050807568879</c:v>
                </c:pt>
                <c:pt idx="214">
                  <c:v>1.7320508075688805</c:v>
                </c:pt>
                <c:pt idx="215">
                  <c:v>1.7320508075688805</c:v>
                </c:pt>
              </c:numCache>
            </c:numRef>
          </c:xVal>
          <c:yVal>
            <c:numRef>
              <c:f>estimators!$X$3:$X$218</c:f>
              <c:numCache>
                <c:formatCode>0.00</c:formatCode>
                <c:ptCount val="21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</c:numCache>
            </c:numRef>
          </c:yVal>
          <c:smooth val="0"/>
        </c:ser>
        <c:ser>
          <c:idx val="1"/>
          <c:order val="1"/>
          <c:tx>
            <c:v>average of samples</c:v>
          </c:tx>
          <c:spPr>
            <a:ln w="28575">
              <a:noFill/>
            </a:ln>
          </c:spPr>
          <c:xVal>
            <c:numRef>
              <c:f>estimators!$W$219</c:f>
              <c:numCache>
                <c:formatCode>General</c:formatCode>
                <c:ptCount val="1"/>
                <c:pt idx="0">
                  <c:v>-0.1167280025261576</c:v>
                </c:pt>
              </c:numCache>
            </c:numRef>
          </c:xVal>
          <c:yVal>
            <c:numRef>
              <c:f>estimators!$X$219</c:f>
              <c:numCache>
                <c:formatCode>0.00</c:formatCode>
                <c:ptCount val="1"/>
                <c:pt idx="0">
                  <c:v>0.05</c:v>
                </c:pt>
              </c:numCache>
            </c:numRef>
          </c:yVal>
          <c:smooth val="0"/>
        </c:ser>
        <c:ser>
          <c:idx val="2"/>
          <c:order val="2"/>
          <c:tx>
            <c:v>parameter</c:v>
          </c:tx>
          <c:spPr>
            <a:ln w="28575">
              <a:noFill/>
            </a:ln>
          </c:spPr>
          <c:xVal>
            <c:numRef>
              <c:f>estimators!$B$35</c:f>
              <c:numCache>
                <c:formatCode>General</c:formatCode>
                <c:ptCount val="1"/>
                <c:pt idx="0">
                  <c:v>-0.46420721490987887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394688"/>
        <c:axId val="121396224"/>
      </c:scatterChart>
      <c:valAx>
        <c:axId val="1213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396224"/>
        <c:crosses val="autoZero"/>
        <c:crossBetween val="midCat"/>
      </c:valAx>
      <c:valAx>
        <c:axId val="121396224"/>
        <c:scaling>
          <c:orientation val="minMax"/>
          <c:max val="0.1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121394688"/>
        <c:crosses val="autoZero"/>
        <c:crossBetween val="midCat"/>
      </c:valAx>
      <c:spPr>
        <a:solidFill>
          <a:schemeClr val="tx2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68179294805130486"/>
          <c:y val="0.20048904381922958"/>
          <c:w val="0.2993391274203932"/>
          <c:h val="0.69960306390957938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Range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558573928259005"/>
          <c:y val="0.28286943783189894"/>
          <c:w val="0.5581517935258109"/>
          <c:h val="0.56169138741378255"/>
        </c:manualLayout>
      </c:layout>
      <c:scatterChart>
        <c:scatterStyle val="lineMarker"/>
        <c:varyColors val="0"/>
        <c:ser>
          <c:idx val="0"/>
          <c:order val="0"/>
          <c:tx>
            <c:v>samples</c:v>
          </c:tx>
          <c:spPr>
            <a:ln w="28575">
              <a:noFill/>
            </a:ln>
          </c:spPr>
          <c:xVal>
            <c:numRef>
              <c:f>estimators!$U$3:$U$218</c:f>
              <c:numCache>
                <c:formatCode>General</c:formatCode>
                <c:ptCount val="216"/>
                <c:pt idx="0">
                  <c:v>0</c:v>
                </c:pt>
                <c:pt idx="1">
                  <c:v>0.52</c:v>
                </c:pt>
                <c:pt idx="2">
                  <c:v>0.62</c:v>
                </c:pt>
                <c:pt idx="3">
                  <c:v>0.88</c:v>
                </c:pt>
                <c:pt idx="4">
                  <c:v>0.54</c:v>
                </c:pt>
                <c:pt idx="5">
                  <c:v>0.27999999999999997</c:v>
                </c:pt>
                <c:pt idx="6">
                  <c:v>0.52</c:v>
                </c:pt>
                <c:pt idx="7">
                  <c:v>0.52</c:v>
                </c:pt>
                <c:pt idx="8">
                  <c:v>0.62</c:v>
                </c:pt>
                <c:pt idx="9">
                  <c:v>0.88</c:v>
                </c:pt>
                <c:pt idx="10">
                  <c:v>0.54</c:v>
                </c:pt>
                <c:pt idx="11">
                  <c:v>0.52</c:v>
                </c:pt>
                <c:pt idx="12">
                  <c:v>0.62</c:v>
                </c:pt>
                <c:pt idx="13">
                  <c:v>0.62</c:v>
                </c:pt>
                <c:pt idx="14">
                  <c:v>0.62</c:v>
                </c:pt>
                <c:pt idx="15">
                  <c:v>0.88</c:v>
                </c:pt>
                <c:pt idx="16">
                  <c:v>0.62</c:v>
                </c:pt>
                <c:pt idx="17">
                  <c:v>0.62</c:v>
                </c:pt>
                <c:pt idx="18">
                  <c:v>0.88</c:v>
                </c:pt>
                <c:pt idx="19">
                  <c:v>0.88</c:v>
                </c:pt>
                <c:pt idx="20">
                  <c:v>0.88</c:v>
                </c:pt>
                <c:pt idx="21">
                  <c:v>0.88</c:v>
                </c:pt>
                <c:pt idx="22">
                  <c:v>0.88</c:v>
                </c:pt>
                <c:pt idx="23">
                  <c:v>0.88</c:v>
                </c:pt>
                <c:pt idx="24">
                  <c:v>0.54</c:v>
                </c:pt>
                <c:pt idx="25">
                  <c:v>0.54</c:v>
                </c:pt>
                <c:pt idx="26">
                  <c:v>0.62</c:v>
                </c:pt>
                <c:pt idx="27">
                  <c:v>0.88</c:v>
                </c:pt>
                <c:pt idx="28">
                  <c:v>0.54</c:v>
                </c:pt>
                <c:pt idx="29">
                  <c:v>0.54</c:v>
                </c:pt>
                <c:pt idx="30">
                  <c:v>0.27999999999999997</c:v>
                </c:pt>
                <c:pt idx="31">
                  <c:v>0.52</c:v>
                </c:pt>
                <c:pt idx="32">
                  <c:v>0.62</c:v>
                </c:pt>
                <c:pt idx="33">
                  <c:v>0.88</c:v>
                </c:pt>
                <c:pt idx="34">
                  <c:v>0.54</c:v>
                </c:pt>
                <c:pt idx="35">
                  <c:v>0.27999999999999997</c:v>
                </c:pt>
                <c:pt idx="36">
                  <c:v>0.52</c:v>
                </c:pt>
                <c:pt idx="37">
                  <c:v>0.52</c:v>
                </c:pt>
                <c:pt idx="38">
                  <c:v>0.62</c:v>
                </c:pt>
                <c:pt idx="39">
                  <c:v>0.88</c:v>
                </c:pt>
                <c:pt idx="40">
                  <c:v>0.54</c:v>
                </c:pt>
                <c:pt idx="41">
                  <c:v>0.52</c:v>
                </c:pt>
                <c:pt idx="42">
                  <c:v>0.52</c:v>
                </c:pt>
                <c:pt idx="43">
                  <c:v>0</c:v>
                </c:pt>
                <c:pt idx="44">
                  <c:v>9.9999999999999978E-2</c:v>
                </c:pt>
                <c:pt idx="45">
                  <c:v>0.36</c:v>
                </c:pt>
                <c:pt idx="46">
                  <c:v>2.0000000000000018E-2</c:v>
                </c:pt>
                <c:pt idx="47">
                  <c:v>0.24</c:v>
                </c:pt>
                <c:pt idx="48">
                  <c:v>0.62</c:v>
                </c:pt>
                <c:pt idx="49">
                  <c:v>9.9999999999999978E-2</c:v>
                </c:pt>
                <c:pt idx="50">
                  <c:v>9.9999999999999978E-2</c:v>
                </c:pt>
                <c:pt idx="51">
                  <c:v>0.36</c:v>
                </c:pt>
                <c:pt idx="52">
                  <c:v>9.9999999999999978E-2</c:v>
                </c:pt>
                <c:pt idx="53">
                  <c:v>0.33999999999999997</c:v>
                </c:pt>
                <c:pt idx="54">
                  <c:v>0.88</c:v>
                </c:pt>
                <c:pt idx="55">
                  <c:v>0.36</c:v>
                </c:pt>
                <c:pt idx="56">
                  <c:v>0.36</c:v>
                </c:pt>
                <c:pt idx="57">
                  <c:v>0.36</c:v>
                </c:pt>
                <c:pt idx="58">
                  <c:v>0.36</c:v>
                </c:pt>
                <c:pt idx="59">
                  <c:v>0.6</c:v>
                </c:pt>
                <c:pt idx="60">
                  <c:v>0.54</c:v>
                </c:pt>
                <c:pt idx="61">
                  <c:v>2.0000000000000018E-2</c:v>
                </c:pt>
                <c:pt idx="62">
                  <c:v>9.9999999999999978E-2</c:v>
                </c:pt>
                <c:pt idx="63">
                  <c:v>0.36</c:v>
                </c:pt>
                <c:pt idx="64">
                  <c:v>2.0000000000000018E-2</c:v>
                </c:pt>
                <c:pt idx="65">
                  <c:v>0.26</c:v>
                </c:pt>
                <c:pt idx="66">
                  <c:v>0.52</c:v>
                </c:pt>
                <c:pt idx="67">
                  <c:v>0.24</c:v>
                </c:pt>
                <c:pt idx="68">
                  <c:v>0.33999999999999997</c:v>
                </c:pt>
                <c:pt idx="69">
                  <c:v>0.6</c:v>
                </c:pt>
                <c:pt idx="70">
                  <c:v>0.26</c:v>
                </c:pt>
                <c:pt idx="71">
                  <c:v>0.24</c:v>
                </c:pt>
                <c:pt idx="72">
                  <c:v>0.62</c:v>
                </c:pt>
                <c:pt idx="73">
                  <c:v>0.62</c:v>
                </c:pt>
                <c:pt idx="74">
                  <c:v>0.62</c:v>
                </c:pt>
                <c:pt idx="75">
                  <c:v>0.88</c:v>
                </c:pt>
                <c:pt idx="76">
                  <c:v>0.62</c:v>
                </c:pt>
                <c:pt idx="77">
                  <c:v>0.62</c:v>
                </c:pt>
                <c:pt idx="78">
                  <c:v>0.62</c:v>
                </c:pt>
                <c:pt idx="79">
                  <c:v>9.9999999999999978E-2</c:v>
                </c:pt>
                <c:pt idx="80">
                  <c:v>9.9999999999999978E-2</c:v>
                </c:pt>
                <c:pt idx="81">
                  <c:v>0.36</c:v>
                </c:pt>
                <c:pt idx="82">
                  <c:v>9.9999999999999978E-2</c:v>
                </c:pt>
                <c:pt idx="83">
                  <c:v>0.33999999999999997</c:v>
                </c:pt>
                <c:pt idx="84">
                  <c:v>0.62</c:v>
                </c:pt>
                <c:pt idx="85">
                  <c:v>9.9999999999999978E-2</c:v>
                </c:pt>
                <c:pt idx="86">
                  <c:v>0</c:v>
                </c:pt>
                <c:pt idx="87">
                  <c:v>0.26</c:v>
                </c:pt>
                <c:pt idx="88">
                  <c:v>7.999999999999996E-2</c:v>
                </c:pt>
                <c:pt idx="89">
                  <c:v>0.33999999999999997</c:v>
                </c:pt>
                <c:pt idx="90">
                  <c:v>0.88</c:v>
                </c:pt>
                <c:pt idx="91">
                  <c:v>0.36</c:v>
                </c:pt>
                <c:pt idx="92">
                  <c:v>0.26</c:v>
                </c:pt>
                <c:pt idx="93">
                  <c:v>0.26</c:v>
                </c:pt>
                <c:pt idx="94">
                  <c:v>0.33999999999999997</c:v>
                </c:pt>
                <c:pt idx="95">
                  <c:v>0.6</c:v>
                </c:pt>
                <c:pt idx="96">
                  <c:v>0.62</c:v>
                </c:pt>
                <c:pt idx="97">
                  <c:v>9.9999999999999978E-2</c:v>
                </c:pt>
                <c:pt idx="98">
                  <c:v>7.999999999999996E-2</c:v>
                </c:pt>
                <c:pt idx="99">
                  <c:v>0.33999999999999997</c:v>
                </c:pt>
                <c:pt idx="100">
                  <c:v>7.999999999999996E-2</c:v>
                </c:pt>
                <c:pt idx="101">
                  <c:v>0.33999999999999997</c:v>
                </c:pt>
                <c:pt idx="102">
                  <c:v>0.62</c:v>
                </c:pt>
                <c:pt idx="103">
                  <c:v>0.33999999999999997</c:v>
                </c:pt>
                <c:pt idx="104">
                  <c:v>0.33999999999999997</c:v>
                </c:pt>
                <c:pt idx="105">
                  <c:v>0.6</c:v>
                </c:pt>
                <c:pt idx="106">
                  <c:v>0.33999999999999997</c:v>
                </c:pt>
                <c:pt idx="107">
                  <c:v>0.33999999999999997</c:v>
                </c:pt>
                <c:pt idx="108">
                  <c:v>0.88</c:v>
                </c:pt>
                <c:pt idx="109">
                  <c:v>0.88</c:v>
                </c:pt>
                <c:pt idx="110">
                  <c:v>0.88</c:v>
                </c:pt>
                <c:pt idx="111">
                  <c:v>0.88</c:v>
                </c:pt>
                <c:pt idx="112">
                  <c:v>0.88</c:v>
                </c:pt>
                <c:pt idx="113">
                  <c:v>0.88</c:v>
                </c:pt>
                <c:pt idx="114">
                  <c:v>0.88</c:v>
                </c:pt>
                <c:pt idx="115">
                  <c:v>0.36</c:v>
                </c:pt>
                <c:pt idx="116">
                  <c:v>0.36</c:v>
                </c:pt>
                <c:pt idx="117">
                  <c:v>0.36</c:v>
                </c:pt>
                <c:pt idx="118">
                  <c:v>0.36</c:v>
                </c:pt>
                <c:pt idx="119">
                  <c:v>0.6</c:v>
                </c:pt>
                <c:pt idx="120">
                  <c:v>0.88</c:v>
                </c:pt>
                <c:pt idx="121">
                  <c:v>0.36</c:v>
                </c:pt>
                <c:pt idx="122">
                  <c:v>0.26</c:v>
                </c:pt>
                <c:pt idx="123">
                  <c:v>0.26</c:v>
                </c:pt>
                <c:pt idx="124">
                  <c:v>0.33999999999999997</c:v>
                </c:pt>
                <c:pt idx="125">
                  <c:v>0.6</c:v>
                </c:pt>
                <c:pt idx="126">
                  <c:v>0.88</c:v>
                </c:pt>
                <c:pt idx="127">
                  <c:v>0.36</c:v>
                </c:pt>
                <c:pt idx="128">
                  <c:v>0.26</c:v>
                </c:pt>
                <c:pt idx="129">
                  <c:v>0</c:v>
                </c:pt>
                <c:pt idx="130">
                  <c:v>0.33999999999999997</c:v>
                </c:pt>
                <c:pt idx="131">
                  <c:v>0.6</c:v>
                </c:pt>
                <c:pt idx="132">
                  <c:v>0.88</c:v>
                </c:pt>
                <c:pt idx="133">
                  <c:v>0.36</c:v>
                </c:pt>
                <c:pt idx="134">
                  <c:v>0.33999999999999997</c:v>
                </c:pt>
                <c:pt idx="135">
                  <c:v>0.33999999999999997</c:v>
                </c:pt>
                <c:pt idx="136">
                  <c:v>0.33999999999999997</c:v>
                </c:pt>
                <c:pt idx="137">
                  <c:v>0.6</c:v>
                </c:pt>
                <c:pt idx="138">
                  <c:v>0.88</c:v>
                </c:pt>
                <c:pt idx="139">
                  <c:v>0.6</c:v>
                </c:pt>
                <c:pt idx="140">
                  <c:v>0.6</c:v>
                </c:pt>
                <c:pt idx="141">
                  <c:v>0.6</c:v>
                </c:pt>
                <c:pt idx="142">
                  <c:v>0.6</c:v>
                </c:pt>
                <c:pt idx="143">
                  <c:v>0.6</c:v>
                </c:pt>
                <c:pt idx="144">
                  <c:v>0.54</c:v>
                </c:pt>
                <c:pt idx="145">
                  <c:v>0.54</c:v>
                </c:pt>
                <c:pt idx="146">
                  <c:v>0.62</c:v>
                </c:pt>
                <c:pt idx="147">
                  <c:v>0.88</c:v>
                </c:pt>
                <c:pt idx="148">
                  <c:v>0.54</c:v>
                </c:pt>
                <c:pt idx="149">
                  <c:v>0.54</c:v>
                </c:pt>
                <c:pt idx="150">
                  <c:v>0.54</c:v>
                </c:pt>
                <c:pt idx="151">
                  <c:v>2.0000000000000018E-2</c:v>
                </c:pt>
                <c:pt idx="152">
                  <c:v>9.9999999999999978E-2</c:v>
                </c:pt>
                <c:pt idx="153">
                  <c:v>0.36</c:v>
                </c:pt>
                <c:pt idx="154">
                  <c:v>2.0000000000000018E-2</c:v>
                </c:pt>
                <c:pt idx="155">
                  <c:v>0.26</c:v>
                </c:pt>
                <c:pt idx="156">
                  <c:v>0.62</c:v>
                </c:pt>
                <c:pt idx="157">
                  <c:v>9.9999999999999978E-2</c:v>
                </c:pt>
                <c:pt idx="158">
                  <c:v>7.999999999999996E-2</c:v>
                </c:pt>
                <c:pt idx="159">
                  <c:v>0.33999999999999997</c:v>
                </c:pt>
                <c:pt idx="160">
                  <c:v>7.999999999999996E-2</c:v>
                </c:pt>
                <c:pt idx="161">
                  <c:v>0.33999999999999997</c:v>
                </c:pt>
                <c:pt idx="162">
                  <c:v>0.88</c:v>
                </c:pt>
                <c:pt idx="163">
                  <c:v>0.36</c:v>
                </c:pt>
                <c:pt idx="164">
                  <c:v>0.33999999999999997</c:v>
                </c:pt>
                <c:pt idx="165">
                  <c:v>0.33999999999999997</c:v>
                </c:pt>
                <c:pt idx="166">
                  <c:v>0.33999999999999997</c:v>
                </c:pt>
                <c:pt idx="167">
                  <c:v>0.6</c:v>
                </c:pt>
                <c:pt idx="168">
                  <c:v>0.54</c:v>
                </c:pt>
                <c:pt idx="169">
                  <c:v>2.0000000000000018E-2</c:v>
                </c:pt>
                <c:pt idx="170">
                  <c:v>7.999999999999996E-2</c:v>
                </c:pt>
                <c:pt idx="171">
                  <c:v>0.33999999999999997</c:v>
                </c:pt>
                <c:pt idx="172">
                  <c:v>0</c:v>
                </c:pt>
                <c:pt idx="173">
                  <c:v>0.26</c:v>
                </c:pt>
                <c:pt idx="174">
                  <c:v>0.54</c:v>
                </c:pt>
                <c:pt idx="175">
                  <c:v>0.26</c:v>
                </c:pt>
                <c:pt idx="176">
                  <c:v>0.33999999999999997</c:v>
                </c:pt>
                <c:pt idx="177">
                  <c:v>0.6</c:v>
                </c:pt>
                <c:pt idx="178">
                  <c:v>0.26</c:v>
                </c:pt>
                <c:pt idx="179">
                  <c:v>0</c:v>
                </c:pt>
                <c:pt idx="180">
                  <c:v>0.27999999999999997</c:v>
                </c:pt>
                <c:pt idx="181">
                  <c:v>0.52</c:v>
                </c:pt>
                <c:pt idx="182">
                  <c:v>0.62</c:v>
                </c:pt>
                <c:pt idx="183">
                  <c:v>0.88</c:v>
                </c:pt>
                <c:pt idx="184">
                  <c:v>0.54</c:v>
                </c:pt>
                <c:pt idx="185">
                  <c:v>0.27999999999999997</c:v>
                </c:pt>
                <c:pt idx="186">
                  <c:v>0.52</c:v>
                </c:pt>
                <c:pt idx="187">
                  <c:v>0.24</c:v>
                </c:pt>
                <c:pt idx="188">
                  <c:v>0.33999999999999997</c:v>
                </c:pt>
                <c:pt idx="189">
                  <c:v>0.6</c:v>
                </c:pt>
                <c:pt idx="190">
                  <c:v>0.26</c:v>
                </c:pt>
                <c:pt idx="191">
                  <c:v>0.24</c:v>
                </c:pt>
                <c:pt idx="192">
                  <c:v>0.62</c:v>
                </c:pt>
                <c:pt idx="193">
                  <c:v>0.33999999999999997</c:v>
                </c:pt>
                <c:pt idx="194">
                  <c:v>0.33999999999999997</c:v>
                </c:pt>
                <c:pt idx="195">
                  <c:v>0.6</c:v>
                </c:pt>
                <c:pt idx="196">
                  <c:v>0.33999999999999997</c:v>
                </c:pt>
                <c:pt idx="197">
                  <c:v>0.33999999999999997</c:v>
                </c:pt>
                <c:pt idx="198">
                  <c:v>0.88</c:v>
                </c:pt>
                <c:pt idx="199">
                  <c:v>0.6</c:v>
                </c:pt>
                <c:pt idx="200">
                  <c:v>0.6</c:v>
                </c:pt>
                <c:pt idx="201">
                  <c:v>0.6</c:v>
                </c:pt>
                <c:pt idx="202">
                  <c:v>0.6</c:v>
                </c:pt>
                <c:pt idx="203">
                  <c:v>0.6</c:v>
                </c:pt>
                <c:pt idx="204">
                  <c:v>0.54</c:v>
                </c:pt>
                <c:pt idx="205">
                  <c:v>0.26</c:v>
                </c:pt>
                <c:pt idx="206">
                  <c:v>0.33999999999999997</c:v>
                </c:pt>
                <c:pt idx="207">
                  <c:v>0.6</c:v>
                </c:pt>
                <c:pt idx="208">
                  <c:v>0.26</c:v>
                </c:pt>
                <c:pt idx="209">
                  <c:v>0.26</c:v>
                </c:pt>
                <c:pt idx="210">
                  <c:v>0.27999999999999997</c:v>
                </c:pt>
                <c:pt idx="211">
                  <c:v>0.24</c:v>
                </c:pt>
                <c:pt idx="212">
                  <c:v>0.33999999999999997</c:v>
                </c:pt>
                <c:pt idx="213">
                  <c:v>0.6</c:v>
                </c:pt>
                <c:pt idx="214">
                  <c:v>0.26</c:v>
                </c:pt>
                <c:pt idx="215">
                  <c:v>0.26</c:v>
                </c:pt>
              </c:numCache>
            </c:numRef>
          </c:xVal>
          <c:yVal>
            <c:numRef>
              <c:f>estimators!$V$3:$V$218</c:f>
              <c:numCache>
                <c:formatCode>0.00</c:formatCode>
                <c:ptCount val="21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</c:numCache>
            </c:numRef>
          </c:yVal>
          <c:smooth val="0"/>
        </c:ser>
        <c:ser>
          <c:idx val="1"/>
          <c:order val="1"/>
          <c:tx>
            <c:v>average of samples</c:v>
          </c:tx>
          <c:spPr>
            <a:ln w="28575">
              <a:noFill/>
            </a:ln>
          </c:spPr>
          <c:xVal>
            <c:numRef>
              <c:f>estimators!$U$219</c:f>
              <c:numCache>
                <c:formatCode>0.00</c:formatCode>
                <c:ptCount val="1"/>
                <c:pt idx="0">
                  <c:v>0.45333333333333359</c:v>
                </c:pt>
              </c:numCache>
            </c:numRef>
          </c:xVal>
          <c:yVal>
            <c:numRef>
              <c:f>estimators!$V$219</c:f>
              <c:numCache>
                <c:formatCode>0.00</c:formatCode>
                <c:ptCount val="1"/>
                <c:pt idx="0">
                  <c:v>0.05</c:v>
                </c:pt>
              </c:numCache>
            </c:numRef>
          </c:yVal>
          <c:smooth val="0"/>
        </c:ser>
        <c:ser>
          <c:idx val="2"/>
          <c:order val="2"/>
          <c:tx>
            <c:v>parameter</c:v>
          </c:tx>
          <c:spPr>
            <a:ln w="28575">
              <a:noFill/>
            </a:ln>
          </c:spPr>
          <c:xVal>
            <c:numRef>
              <c:f>estimators!$B$32</c:f>
              <c:numCache>
                <c:formatCode>General</c:formatCode>
                <c:ptCount val="1"/>
                <c:pt idx="0">
                  <c:v>0.88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430784"/>
        <c:axId val="121432320"/>
      </c:scatterChart>
      <c:valAx>
        <c:axId val="12143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432320"/>
        <c:crosses val="autoZero"/>
        <c:crossBetween val="midCat"/>
      </c:valAx>
      <c:valAx>
        <c:axId val="121432320"/>
        <c:scaling>
          <c:orientation val="minMax"/>
          <c:max val="0.1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121430784"/>
        <c:crosses val="autoZero"/>
        <c:crossBetween val="midCat"/>
      </c:valAx>
      <c:spPr>
        <a:solidFill>
          <a:schemeClr val="tx2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69125906172483587"/>
          <c:y val="0.23149728376976131"/>
          <c:w val="0.29043430211955773"/>
          <c:h val="0.5988274430812428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</xdr:row>
      <xdr:rowOff>9525</xdr:rowOff>
    </xdr:from>
    <xdr:to>
      <xdr:col>12</xdr:col>
      <xdr:colOff>276225</xdr:colOff>
      <xdr:row>10</xdr:row>
      <xdr:rowOff>209549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57150</xdr:colOff>
      <xdr:row>12</xdr:row>
      <xdr:rowOff>161925</xdr:rowOff>
    </xdr:from>
    <xdr:to>
      <xdr:col>21</xdr:col>
      <xdr:colOff>514350</xdr:colOff>
      <xdr:row>22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333374</xdr:colOff>
      <xdr:row>12</xdr:row>
      <xdr:rowOff>142875</xdr:rowOff>
    </xdr:from>
    <xdr:to>
      <xdr:col>29</xdr:col>
      <xdr:colOff>495300</xdr:colOff>
      <xdr:row>22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85725</xdr:colOff>
      <xdr:row>1</xdr:row>
      <xdr:rowOff>9524</xdr:rowOff>
    </xdr:from>
    <xdr:to>
      <xdr:col>21</xdr:col>
      <xdr:colOff>485775</xdr:colOff>
      <xdr:row>10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180972</xdr:colOff>
      <xdr:row>24</xdr:row>
      <xdr:rowOff>66675</xdr:rowOff>
    </xdr:from>
    <xdr:to>
      <xdr:col>21</xdr:col>
      <xdr:colOff>533399</xdr:colOff>
      <xdr:row>34</xdr:row>
      <xdr:rowOff>161925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238125</xdr:colOff>
      <xdr:row>24</xdr:row>
      <xdr:rowOff>85726</xdr:rowOff>
    </xdr:from>
    <xdr:to>
      <xdr:col>12</xdr:col>
      <xdr:colOff>238125</xdr:colOff>
      <xdr:row>34</xdr:row>
      <xdr:rowOff>180976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295275</xdr:colOff>
      <xdr:row>0</xdr:row>
      <xdr:rowOff>85724</xdr:rowOff>
    </xdr:from>
    <xdr:to>
      <xdr:col>29</xdr:col>
      <xdr:colOff>504824</xdr:colOff>
      <xdr:row>10</xdr:row>
      <xdr:rowOff>142874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209550</xdr:colOff>
      <xdr:row>12</xdr:row>
      <xdr:rowOff>152400</xdr:rowOff>
    </xdr:from>
    <xdr:to>
      <xdr:col>12</xdr:col>
      <xdr:colOff>257175</xdr:colOff>
      <xdr:row>22</xdr:row>
      <xdr:rowOff>161924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390524</xdr:colOff>
      <xdr:row>24</xdr:row>
      <xdr:rowOff>104775</xdr:rowOff>
    </xdr:from>
    <xdr:to>
      <xdr:col>29</xdr:col>
      <xdr:colOff>523874</xdr:colOff>
      <xdr:row>34</xdr:row>
      <xdr:rowOff>142875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57150</xdr:rowOff>
    </xdr:from>
    <xdr:to>
      <xdr:col>5</xdr:col>
      <xdr:colOff>342900</xdr:colOff>
      <xdr:row>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1</xdr:row>
      <xdr:rowOff>19050</xdr:rowOff>
    </xdr:from>
    <xdr:to>
      <xdr:col>16</xdr:col>
      <xdr:colOff>285750</xdr:colOff>
      <xdr:row>5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7</xdr:row>
      <xdr:rowOff>47625</xdr:rowOff>
    </xdr:from>
    <xdr:to>
      <xdr:col>5</xdr:col>
      <xdr:colOff>352425</xdr:colOff>
      <xdr:row>11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19049</xdr:colOff>
      <xdr:row>7</xdr:row>
      <xdr:rowOff>47625</xdr:rowOff>
    </xdr:from>
    <xdr:to>
      <xdr:col>16</xdr:col>
      <xdr:colOff>295275</xdr:colOff>
      <xdr:row>11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76200</xdr:colOff>
      <xdr:row>13</xdr:row>
      <xdr:rowOff>28575</xdr:rowOff>
    </xdr:from>
    <xdr:to>
      <xdr:col>5</xdr:col>
      <xdr:colOff>352425</xdr:colOff>
      <xdr:row>17</xdr:row>
      <xdr:rowOff>161925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619125</xdr:colOff>
      <xdr:row>13</xdr:row>
      <xdr:rowOff>19050</xdr:rowOff>
    </xdr:from>
    <xdr:to>
      <xdr:col>11</xdr:col>
      <xdr:colOff>342900</xdr:colOff>
      <xdr:row>17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P221"/>
  <sheetViews>
    <sheetView tabSelected="1" zoomScaleNormal="100" workbookViewId="0">
      <selection activeCell="W37" sqref="W37"/>
    </sheetView>
  </sheetViews>
  <sheetFormatPr defaultRowHeight="15.75" x14ac:dyDescent="0.25"/>
  <cols>
    <col min="1" max="1" width="3.5703125" style="2" customWidth="1"/>
    <col min="2" max="2" width="11.85546875" style="8" bestFit="1" customWidth="1"/>
    <col min="3" max="3" width="12" style="3" bestFit="1" customWidth="1"/>
    <col min="4" max="4" width="5.5703125" style="3" bestFit="1" customWidth="1"/>
    <col min="5" max="5" width="5.5703125" style="3" customWidth="1"/>
    <col min="6" max="6" width="5.5703125" style="3" bestFit="1" customWidth="1"/>
    <col min="7" max="7" width="5" style="3" bestFit="1" customWidth="1"/>
    <col min="8" max="8" width="6.140625" style="3" bestFit="1" customWidth="1"/>
    <col min="9" max="12" width="5" style="3" bestFit="1" customWidth="1"/>
    <col min="13" max="13" width="7.7109375" style="3" bestFit="1" customWidth="1"/>
    <col min="14" max="14" width="9.140625" style="3"/>
    <col min="15" max="15" width="7.42578125" style="3" bestFit="1" customWidth="1"/>
    <col min="16" max="16" width="5" style="3" bestFit="1" customWidth="1"/>
    <col min="17" max="17" width="7.85546875" style="3" bestFit="1" customWidth="1"/>
    <col min="18" max="18" width="5" style="3" bestFit="1" customWidth="1"/>
    <col min="19" max="19" width="6.140625" style="3" bestFit="1" customWidth="1"/>
    <col min="20" max="20" width="8.140625" style="3" bestFit="1" customWidth="1"/>
    <col min="21" max="21" width="5.5703125" style="3" bestFit="1" customWidth="1"/>
    <col min="22" max="22" width="8.140625" style="3" bestFit="1" customWidth="1"/>
    <col min="23" max="23" width="9.7109375" style="3" bestFit="1" customWidth="1"/>
    <col min="24" max="24" width="5" style="3" bestFit="1" customWidth="1"/>
    <col min="25" max="16384" width="9.140625" style="2"/>
  </cols>
  <sheetData>
    <row r="1" spans="2:120" ht="7.5" customHeight="1" thickBot="1" x14ac:dyDescent="0.3"/>
    <row r="2" spans="2:120" x14ac:dyDescent="0.25">
      <c r="B2" s="9" t="s">
        <v>11</v>
      </c>
      <c r="C2" s="18" t="s">
        <v>62</v>
      </c>
      <c r="D2" s="18"/>
      <c r="E2" s="18"/>
      <c r="F2" s="18"/>
      <c r="G2" s="18" t="s">
        <v>21</v>
      </c>
      <c r="H2" s="18"/>
      <c r="I2" s="18" t="s">
        <v>22</v>
      </c>
      <c r="J2" s="18"/>
      <c r="K2" s="18" t="s">
        <v>23</v>
      </c>
      <c r="L2" s="18"/>
      <c r="M2" s="18" t="s">
        <v>5</v>
      </c>
      <c r="N2" s="18"/>
      <c r="O2" s="18" t="s">
        <v>26</v>
      </c>
      <c r="P2" s="18"/>
      <c r="Q2" s="18" t="s">
        <v>25</v>
      </c>
      <c r="R2" s="18"/>
      <c r="S2" s="18" t="s">
        <v>59</v>
      </c>
      <c r="T2" s="18"/>
      <c r="U2" s="18" t="s">
        <v>60</v>
      </c>
      <c r="V2" s="18"/>
      <c r="W2" s="3" t="s">
        <v>243</v>
      </c>
    </row>
    <row r="3" spans="2:120" x14ac:dyDescent="0.25">
      <c r="B3" s="10">
        <f ca="1">ROUND(RAND(),2)</f>
        <v>0.08</v>
      </c>
      <c r="C3" s="4" t="s">
        <v>12</v>
      </c>
      <c r="D3" s="4">
        <f ca="1">$B$3</f>
        <v>0.08</v>
      </c>
      <c r="E3" s="4">
        <f ca="1">$B$3</f>
        <v>0.08</v>
      </c>
      <c r="F3" s="4">
        <f ca="1">$B$3</f>
        <v>0.08</v>
      </c>
      <c r="G3" s="6">
        <f ca="1">AVERAGE(D3:F3)</f>
        <v>0.08</v>
      </c>
      <c r="H3" s="6">
        <f>AVERAGE(0.1)</f>
        <v>0.1</v>
      </c>
      <c r="I3" s="6">
        <f ca="1">STDEV(D3:F3)</f>
        <v>0</v>
      </c>
      <c r="J3" s="6">
        <f>AVERAGE(0.1)</f>
        <v>0.1</v>
      </c>
      <c r="K3" s="6">
        <f ca="1">I3^2</f>
        <v>0</v>
      </c>
      <c r="L3" s="6">
        <f>AVERAGE(0.1)</f>
        <v>0.1</v>
      </c>
      <c r="M3" s="6">
        <f ca="1">MEDIAN(D3:F3)</f>
        <v>0.08</v>
      </c>
      <c r="N3" s="6">
        <f>AVERAGE(0.1)</f>
        <v>0.1</v>
      </c>
      <c r="O3" s="6">
        <f ca="1">AVEDEV(D3:F3)</f>
        <v>0</v>
      </c>
      <c r="P3" s="6">
        <f>AVERAGE(0.1)</f>
        <v>0.1</v>
      </c>
      <c r="Q3" s="6">
        <f ca="1">COUNTIF(D3:F3,"&gt;0.5")/3</f>
        <v>0</v>
      </c>
      <c r="R3" s="6">
        <f>AVERAGE(0.1)</f>
        <v>0.1</v>
      </c>
      <c r="S3" s="3">
        <f ca="1">MODE(D3:F3)</f>
        <v>0.08</v>
      </c>
      <c r="T3" s="6">
        <f>AVERAGE(0.1)</f>
        <v>0.1</v>
      </c>
      <c r="U3" s="3">
        <f ca="1">MAX(D3:F3)-MIN(D3:F3)</f>
        <v>0</v>
      </c>
      <c r="V3" s="6">
        <f>AVERAGE(0.1)</f>
        <v>0.1</v>
      </c>
      <c r="W3" s="4" t="e">
        <f ca="1">SKEW(D3:F3)</f>
        <v>#DIV/0!</v>
      </c>
      <c r="X3" s="6">
        <f>AVERAGE(0.1)</f>
        <v>0.1</v>
      </c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2:120" x14ac:dyDescent="0.25">
      <c r="B4" s="10">
        <f t="shared" ref="B4:B8" ca="1" si="0">ROUND(RAND(),2)</f>
        <v>0.6</v>
      </c>
      <c r="C4" s="4" t="s">
        <v>13</v>
      </c>
      <c r="D4" s="4">
        <f t="shared" ref="D4:E19" ca="1" si="1">$B$3</f>
        <v>0.08</v>
      </c>
      <c r="E4" s="4">
        <f t="shared" ca="1" si="1"/>
        <v>0.08</v>
      </c>
      <c r="F4" s="4">
        <f ca="1">$B$4</f>
        <v>0.6</v>
      </c>
      <c r="G4" s="6">
        <f t="shared" ref="G4:G67" ca="1" si="2">AVERAGE(D4:F4)</f>
        <v>0.25333333333333335</v>
      </c>
      <c r="H4" s="6">
        <f t="shared" ref="H4:H67" si="3">AVERAGE(0.1)</f>
        <v>0.1</v>
      </c>
      <c r="I4" s="6">
        <f t="shared" ref="I4:I67" ca="1" si="4">STDEV(D4:F4)</f>
        <v>0.30022213997860536</v>
      </c>
      <c r="J4" s="6">
        <f t="shared" ref="J4:J67" si="5">AVERAGE(0.1)</f>
        <v>0.1</v>
      </c>
      <c r="K4" s="6">
        <f t="shared" ref="K4:K67" ca="1" si="6">I4^2</f>
        <v>9.0133333333333315E-2</v>
      </c>
      <c r="L4" s="6">
        <f t="shared" ref="L4:L67" si="7">AVERAGE(0.1)</f>
        <v>0.1</v>
      </c>
      <c r="M4" s="6">
        <f t="shared" ref="M4:M67" ca="1" si="8">MEDIAN(D4:F4)</f>
        <v>0.08</v>
      </c>
      <c r="N4" s="6">
        <f t="shared" ref="N4:N67" si="9">AVERAGE(0.1)</f>
        <v>0.1</v>
      </c>
      <c r="O4" s="6">
        <f t="shared" ref="O4:O67" ca="1" si="10">AVEDEV(D4:F4)</f>
        <v>0.23111111111111113</v>
      </c>
      <c r="P4" s="6">
        <f t="shared" ref="P4:P67" si="11">AVERAGE(0.1)</f>
        <v>0.1</v>
      </c>
      <c r="Q4" s="6">
        <f t="shared" ref="Q4:Q67" ca="1" si="12">COUNTIF(D4:F4,"&gt;0.5")/3</f>
        <v>0.33333333333333331</v>
      </c>
      <c r="R4" s="6">
        <f t="shared" ref="R4:R67" si="13">AVERAGE(0.1)</f>
        <v>0.1</v>
      </c>
      <c r="S4" s="3">
        <f t="shared" ref="S4:S67" ca="1" si="14">MODE(D4:F4)</f>
        <v>0.08</v>
      </c>
      <c r="T4" s="6">
        <f t="shared" ref="T4:T67" si="15">AVERAGE(0.1)</f>
        <v>0.1</v>
      </c>
      <c r="U4" s="3">
        <f t="shared" ref="U4:U67" ca="1" si="16">MAX(D4:F4)-MIN(D4:F4)</f>
        <v>0.52</v>
      </c>
      <c r="V4" s="6">
        <f t="shared" ref="V4:V67" si="17">AVERAGE(0.1)</f>
        <v>0.1</v>
      </c>
      <c r="W4" s="4">
        <f t="shared" ref="W4:W67" ca="1" si="18">SKEW(D4:F4)</f>
        <v>1.7320508075688767</v>
      </c>
      <c r="X4" s="6">
        <f t="shared" ref="X4:X67" si="19">AVERAGE(0.1)</f>
        <v>0.1</v>
      </c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2:120" x14ac:dyDescent="0.25">
      <c r="B5" s="10">
        <f t="shared" ca="1" si="0"/>
        <v>0.7</v>
      </c>
      <c r="C5" s="4" t="s">
        <v>14</v>
      </c>
      <c r="D5" s="4">
        <f t="shared" ca="1" si="1"/>
        <v>0.08</v>
      </c>
      <c r="E5" s="4">
        <f t="shared" ca="1" si="1"/>
        <v>0.08</v>
      </c>
      <c r="F5" s="4">
        <f ca="1">$B$5</f>
        <v>0.7</v>
      </c>
      <c r="G5" s="6">
        <f t="shared" ca="1" si="2"/>
        <v>0.28666666666666668</v>
      </c>
      <c r="H5" s="6">
        <f t="shared" si="3"/>
        <v>0.1</v>
      </c>
      <c r="I5" s="6">
        <f t="shared" ca="1" si="4"/>
        <v>0.35795716689756796</v>
      </c>
      <c r="J5" s="6">
        <f t="shared" si="5"/>
        <v>0.1</v>
      </c>
      <c r="K5" s="6">
        <f t="shared" ca="1" si="6"/>
        <v>0.12813333333333332</v>
      </c>
      <c r="L5" s="6">
        <f t="shared" si="7"/>
        <v>0.1</v>
      </c>
      <c r="M5" s="6">
        <f t="shared" ca="1" si="8"/>
        <v>0.08</v>
      </c>
      <c r="N5" s="6">
        <f t="shared" si="9"/>
        <v>0.1</v>
      </c>
      <c r="O5" s="6">
        <f t="shared" ca="1" si="10"/>
        <v>0.27555555555555555</v>
      </c>
      <c r="P5" s="6">
        <f t="shared" si="11"/>
        <v>0.1</v>
      </c>
      <c r="Q5" s="6">
        <f t="shared" ca="1" si="12"/>
        <v>0.33333333333333331</v>
      </c>
      <c r="R5" s="6">
        <f t="shared" si="13"/>
        <v>0.1</v>
      </c>
      <c r="S5" s="3">
        <f t="shared" ca="1" si="14"/>
        <v>0.08</v>
      </c>
      <c r="T5" s="6">
        <f t="shared" si="15"/>
        <v>0.1</v>
      </c>
      <c r="U5" s="3">
        <f t="shared" ca="1" si="16"/>
        <v>0.62</v>
      </c>
      <c r="V5" s="6">
        <f t="shared" si="17"/>
        <v>0.1</v>
      </c>
      <c r="W5" s="4">
        <f t="shared" ca="1" si="18"/>
        <v>1.7320508075688767</v>
      </c>
      <c r="X5" s="6">
        <f t="shared" si="19"/>
        <v>0.1</v>
      </c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</row>
    <row r="6" spans="2:120" x14ac:dyDescent="0.25">
      <c r="B6" s="10">
        <f t="shared" ca="1" si="0"/>
        <v>0.96</v>
      </c>
      <c r="C6" s="4" t="s">
        <v>15</v>
      </c>
      <c r="D6" s="4">
        <f t="shared" ca="1" si="1"/>
        <v>0.08</v>
      </c>
      <c r="E6" s="4">
        <f t="shared" ca="1" si="1"/>
        <v>0.08</v>
      </c>
      <c r="F6" s="4">
        <f ca="1">$B$6</f>
        <v>0.96</v>
      </c>
      <c r="G6" s="6">
        <f t="shared" ca="1" si="2"/>
        <v>0.37333333333333329</v>
      </c>
      <c r="H6" s="6">
        <f t="shared" si="3"/>
        <v>0.1</v>
      </c>
      <c r="I6" s="6">
        <f t="shared" ca="1" si="4"/>
        <v>0.50806823688687075</v>
      </c>
      <c r="J6" s="6">
        <f t="shared" si="5"/>
        <v>0.1</v>
      </c>
      <c r="K6" s="6">
        <f t="shared" ca="1" si="6"/>
        <v>0.25813333333333344</v>
      </c>
      <c r="L6" s="6">
        <f t="shared" si="7"/>
        <v>0.1</v>
      </c>
      <c r="M6" s="6">
        <f t="shared" ca="1" si="8"/>
        <v>0.08</v>
      </c>
      <c r="N6" s="6">
        <f t="shared" si="9"/>
        <v>0.1</v>
      </c>
      <c r="O6" s="6">
        <f t="shared" ca="1" si="10"/>
        <v>0.39111111111111113</v>
      </c>
      <c r="P6" s="6">
        <f t="shared" si="11"/>
        <v>0.1</v>
      </c>
      <c r="Q6" s="6">
        <f t="shared" ca="1" si="12"/>
        <v>0.33333333333333331</v>
      </c>
      <c r="R6" s="6">
        <f t="shared" si="13"/>
        <v>0.1</v>
      </c>
      <c r="S6" s="3">
        <f t="shared" ca="1" si="14"/>
        <v>0.08</v>
      </c>
      <c r="T6" s="6">
        <f t="shared" si="15"/>
        <v>0.1</v>
      </c>
      <c r="U6" s="3">
        <f t="shared" ca="1" si="16"/>
        <v>0.88</v>
      </c>
      <c r="V6" s="6">
        <f t="shared" si="17"/>
        <v>0.1</v>
      </c>
      <c r="W6" s="4">
        <f t="shared" ca="1" si="18"/>
        <v>1.7320508075688785</v>
      </c>
      <c r="X6" s="6">
        <f t="shared" si="19"/>
        <v>0.1</v>
      </c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</row>
    <row r="7" spans="2:120" x14ac:dyDescent="0.25">
      <c r="B7" s="10">
        <f t="shared" ca="1" si="0"/>
        <v>0.62</v>
      </c>
      <c r="C7" s="4" t="s">
        <v>16</v>
      </c>
      <c r="D7" s="4">
        <f t="shared" ca="1" si="1"/>
        <v>0.08</v>
      </c>
      <c r="E7" s="4">
        <f t="shared" ca="1" si="1"/>
        <v>0.08</v>
      </c>
      <c r="F7" s="4">
        <f ca="1">$B$7</f>
        <v>0.62</v>
      </c>
      <c r="G7" s="6">
        <f t="shared" ca="1" si="2"/>
        <v>0.26</v>
      </c>
      <c r="H7" s="6">
        <f t="shared" si="3"/>
        <v>0.1</v>
      </c>
      <c r="I7" s="6">
        <f t="shared" ca="1" si="4"/>
        <v>0.31176914536239791</v>
      </c>
      <c r="J7" s="6">
        <f t="shared" si="5"/>
        <v>0.1</v>
      </c>
      <c r="K7" s="6">
        <f t="shared" ca="1" si="6"/>
        <v>9.7199999999999995E-2</v>
      </c>
      <c r="L7" s="6">
        <f t="shared" si="7"/>
        <v>0.1</v>
      </c>
      <c r="M7" s="6">
        <f t="shared" ca="1" si="8"/>
        <v>0.08</v>
      </c>
      <c r="N7" s="6">
        <f t="shared" si="9"/>
        <v>0.1</v>
      </c>
      <c r="O7" s="6">
        <f t="shared" ca="1" si="10"/>
        <v>0.24</v>
      </c>
      <c r="P7" s="6">
        <f t="shared" si="11"/>
        <v>0.1</v>
      </c>
      <c r="Q7" s="6">
        <f t="shared" ca="1" si="12"/>
        <v>0.33333333333333331</v>
      </c>
      <c r="R7" s="6">
        <f t="shared" si="13"/>
        <v>0.1</v>
      </c>
      <c r="S7" s="3">
        <f t="shared" ca="1" si="14"/>
        <v>0.08</v>
      </c>
      <c r="T7" s="6">
        <f t="shared" si="15"/>
        <v>0.1</v>
      </c>
      <c r="U7" s="3">
        <f t="shared" ca="1" si="16"/>
        <v>0.54</v>
      </c>
      <c r="V7" s="6">
        <f t="shared" si="17"/>
        <v>0.1</v>
      </c>
      <c r="W7" s="4">
        <f t="shared" ca="1" si="18"/>
        <v>1.7320508075688772</v>
      </c>
      <c r="X7" s="6">
        <f t="shared" si="19"/>
        <v>0.1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</row>
    <row r="8" spans="2:120" ht="16.5" thickBot="1" x14ac:dyDescent="0.3">
      <c r="B8" s="11">
        <f t="shared" ca="1" si="0"/>
        <v>0.36</v>
      </c>
      <c r="C8" s="4" t="s">
        <v>17</v>
      </c>
      <c r="D8" s="4">
        <f t="shared" ca="1" si="1"/>
        <v>0.08</v>
      </c>
      <c r="E8" s="4">
        <f t="shared" ca="1" si="1"/>
        <v>0.08</v>
      </c>
      <c r="F8" s="4">
        <f ca="1">$B$8</f>
        <v>0.36</v>
      </c>
      <c r="G8" s="6">
        <f t="shared" ca="1" si="2"/>
        <v>0.17333333333333334</v>
      </c>
      <c r="H8" s="6">
        <f t="shared" si="3"/>
        <v>0.1</v>
      </c>
      <c r="I8" s="6">
        <f t="shared" ca="1" si="4"/>
        <v>0.16165807537309521</v>
      </c>
      <c r="J8" s="6">
        <f t="shared" si="5"/>
        <v>0.1</v>
      </c>
      <c r="K8" s="6">
        <f t="shared" ca="1" si="6"/>
        <v>2.6133333333333331E-2</v>
      </c>
      <c r="L8" s="6">
        <f t="shared" si="7"/>
        <v>0.1</v>
      </c>
      <c r="M8" s="6">
        <f t="shared" ca="1" si="8"/>
        <v>0.08</v>
      </c>
      <c r="N8" s="6">
        <f t="shared" si="9"/>
        <v>0.1</v>
      </c>
      <c r="O8" s="6">
        <f t="shared" ca="1" si="10"/>
        <v>0.12444444444444443</v>
      </c>
      <c r="P8" s="6">
        <f t="shared" si="11"/>
        <v>0.1</v>
      </c>
      <c r="Q8" s="6">
        <f t="shared" ca="1" si="12"/>
        <v>0</v>
      </c>
      <c r="R8" s="6">
        <f t="shared" si="13"/>
        <v>0.1</v>
      </c>
      <c r="S8" s="3">
        <f t="shared" ca="1" si="14"/>
        <v>0.08</v>
      </c>
      <c r="T8" s="6">
        <f t="shared" si="15"/>
        <v>0.1</v>
      </c>
      <c r="U8" s="3">
        <f t="shared" ca="1" si="16"/>
        <v>0.27999999999999997</v>
      </c>
      <c r="V8" s="6">
        <f t="shared" si="17"/>
        <v>0.1</v>
      </c>
      <c r="W8" s="4">
        <f t="shared" ca="1" si="18"/>
        <v>1.7320508075688767</v>
      </c>
      <c r="X8" s="6">
        <f t="shared" si="19"/>
        <v>0.1</v>
      </c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</row>
    <row r="9" spans="2:120" ht="7.5" customHeight="1" thickBot="1" x14ac:dyDescent="0.3">
      <c r="B9" s="7"/>
      <c r="C9" s="4" t="s">
        <v>18</v>
      </c>
      <c r="D9" s="4">
        <f ca="1">$B$4</f>
        <v>0.6</v>
      </c>
      <c r="E9" s="4">
        <f t="shared" ca="1" si="1"/>
        <v>0.08</v>
      </c>
      <c r="F9" s="4">
        <f ca="1">$B$3</f>
        <v>0.08</v>
      </c>
      <c r="G9" s="6">
        <f t="shared" ca="1" si="2"/>
        <v>0.2533333333333333</v>
      </c>
      <c r="H9" s="6">
        <f t="shared" si="3"/>
        <v>0.1</v>
      </c>
      <c r="I9" s="6">
        <f t="shared" ca="1" si="4"/>
        <v>0.30022213997860542</v>
      </c>
      <c r="J9" s="6">
        <f t="shared" si="5"/>
        <v>0.1</v>
      </c>
      <c r="K9" s="6">
        <f t="shared" ca="1" si="6"/>
        <v>9.0133333333333343E-2</v>
      </c>
      <c r="L9" s="6">
        <f t="shared" si="7"/>
        <v>0.1</v>
      </c>
      <c r="M9" s="6">
        <f t="shared" ca="1" si="8"/>
        <v>0.08</v>
      </c>
      <c r="N9" s="6">
        <f t="shared" si="9"/>
        <v>0.1</v>
      </c>
      <c r="O9" s="6">
        <f t="shared" ca="1" si="10"/>
        <v>0.23111111111111113</v>
      </c>
      <c r="P9" s="6">
        <f t="shared" si="11"/>
        <v>0.1</v>
      </c>
      <c r="Q9" s="6">
        <f t="shared" ca="1" si="12"/>
        <v>0.33333333333333331</v>
      </c>
      <c r="R9" s="6">
        <f t="shared" si="13"/>
        <v>0.1</v>
      </c>
      <c r="S9" s="3">
        <f t="shared" ca="1" si="14"/>
        <v>0.08</v>
      </c>
      <c r="T9" s="6">
        <f t="shared" si="15"/>
        <v>0.1</v>
      </c>
      <c r="U9" s="3">
        <f t="shared" ca="1" si="16"/>
        <v>0.52</v>
      </c>
      <c r="V9" s="6">
        <f t="shared" si="17"/>
        <v>0.1</v>
      </c>
      <c r="W9" s="4">
        <f t="shared" ca="1" si="18"/>
        <v>1.732050807568879</v>
      </c>
      <c r="X9" s="6">
        <f t="shared" si="19"/>
        <v>0.1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</row>
    <row r="10" spans="2:120" x14ac:dyDescent="0.25">
      <c r="B10" s="12" t="s">
        <v>28</v>
      </c>
      <c r="C10" s="4" t="s">
        <v>19</v>
      </c>
      <c r="D10" s="4">
        <f t="shared" ref="D10:D14" ca="1" si="20">$B$4</f>
        <v>0.6</v>
      </c>
      <c r="E10" s="4">
        <f t="shared" ca="1" si="1"/>
        <v>0.08</v>
      </c>
      <c r="F10" s="4">
        <f ca="1">$B$4</f>
        <v>0.6</v>
      </c>
      <c r="G10" s="6">
        <f t="shared" ca="1" si="2"/>
        <v>0.42666666666666658</v>
      </c>
      <c r="H10" s="6">
        <f t="shared" si="3"/>
        <v>0.1</v>
      </c>
      <c r="I10" s="6">
        <f t="shared" ca="1" si="4"/>
        <v>0.30022213997860553</v>
      </c>
      <c r="J10" s="6">
        <f t="shared" si="5"/>
        <v>0.1</v>
      </c>
      <c r="K10" s="6">
        <f t="shared" ca="1" si="6"/>
        <v>9.0133333333333412E-2</v>
      </c>
      <c r="L10" s="6">
        <f t="shared" si="7"/>
        <v>0.1</v>
      </c>
      <c r="M10" s="6">
        <f t="shared" ca="1" si="8"/>
        <v>0.6</v>
      </c>
      <c r="N10" s="6">
        <f t="shared" si="9"/>
        <v>0.1</v>
      </c>
      <c r="O10" s="6">
        <f t="shared" ca="1" si="10"/>
        <v>0.23111111111111113</v>
      </c>
      <c r="P10" s="6">
        <f t="shared" si="11"/>
        <v>0.1</v>
      </c>
      <c r="Q10" s="6">
        <f t="shared" ca="1" si="12"/>
        <v>0.66666666666666663</v>
      </c>
      <c r="R10" s="6">
        <f t="shared" si="13"/>
        <v>0.1</v>
      </c>
      <c r="S10" s="3">
        <f t="shared" ca="1" si="14"/>
        <v>0.6</v>
      </c>
      <c r="T10" s="6">
        <f t="shared" si="15"/>
        <v>0.1</v>
      </c>
      <c r="U10" s="3">
        <f t="shared" ca="1" si="16"/>
        <v>0.52</v>
      </c>
      <c r="V10" s="6">
        <f t="shared" si="17"/>
        <v>0.1</v>
      </c>
      <c r="W10" s="4">
        <f t="shared" ca="1" si="18"/>
        <v>-1.7320508075688745</v>
      </c>
      <c r="X10" s="6">
        <f t="shared" si="19"/>
        <v>0.1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</row>
    <row r="11" spans="2:120" ht="16.5" thickBot="1" x14ac:dyDescent="0.3">
      <c r="B11" s="13">
        <f ca="1">AVERAGE(B3:B10)</f>
        <v>0.55333333333333334</v>
      </c>
      <c r="C11" s="4" t="s">
        <v>20</v>
      </c>
      <c r="D11" s="4">
        <f t="shared" ca="1" si="20"/>
        <v>0.6</v>
      </c>
      <c r="E11" s="4">
        <f t="shared" ca="1" si="1"/>
        <v>0.08</v>
      </c>
      <c r="F11" s="4">
        <f ca="1">$B$5</f>
        <v>0.7</v>
      </c>
      <c r="G11" s="6">
        <f t="shared" ca="1" si="2"/>
        <v>0.45999999999999996</v>
      </c>
      <c r="H11" s="6">
        <f t="shared" si="3"/>
        <v>0.1</v>
      </c>
      <c r="I11" s="6">
        <f t="shared" ca="1" si="4"/>
        <v>0.33286633954186479</v>
      </c>
      <c r="J11" s="6">
        <f t="shared" si="5"/>
        <v>0.1</v>
      </c>
      <c r="K11" s="6">
        <f t="shared" ca="1" si="6"/>
        <v>0.11080000000000002</v>
      </c>
      <c r="L11" s="6">
        <f t="shared" si="7"/>
        <v>0.1</v>
      </c>
      <c r="M11" s="6">
        <f t="shared" ca="1" si="8"/>
        <v>0.6</v>
      </c>
      <c r="N11" s="6">
        <f t="shared" si="9"/>
        <v>0.1</v>
      </c>
      <c r="O11" s="6">
        <f t="shared" ca="1" si="10"/>
        <v>0.25333333333333335</v>
      </c>
      <c r="P11" s="6">
        <f t="shared" si="11"/>
        <v>0.1</v>
      </c>
      <c r="Q11" s="6">
        <f t="shared" ca="1" si="12"/>
        <v>0.66666666666666663</v>
      </c>
      <c r="R11" s="6">
        <f t="shared" si="13"/>
        <v>0.1</v>
      </c>
      <c r="S11" s="3" t="e">
        <f t="shared" ca="1" si="14"/>
        <v>#N/A</v>
      </c>
      <c r="T11" s="6">
        <f t="shared" si="15"/>
        <v>0.1</v>
      </c>
      <c r="U11" s="3">
        <f t="shared" ca="1" si="16"/>
        <v>0.62</v>
      </c>
      <c r="V11" s="6">
        <f t="shared" si="17"/>
        <v>0.1</v>
      </c>
      <c r="W11" s="4">
        <f t="shared" ca="1" si="18"/>
        <v>-1.5578503894157829</v>
      </c>
      <c r="X11" s="6">
        <f t="shared" si="19"/>
        <v>0.1</v>
      </c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</row>
    <row r="12" spans="2:120" ht="5.0999999999999996" customHeight="1" thickBot="1" x14ac:dyDescent="0.3">
      <c r="B12" s="7"/>
      <c r="C12" s="4" t="s">
        <v>32</v>
      </c>
      <c r="D12" s="4">
        <f t="shared" ca="1" si="20"/>
        <v>0.6</v>
      </c>
      <c r="E12" s="4">
        <f t="shared" ca="1" si="1"/>
        <v>0.08</v>
      </c>
      <c r="F12" s="4">
        <f ca="1">$B$6</f>
        <v>0.96</v>
      </c>
      <c r="G12" s="6">
        <f t="shared" ca="1" si="2"/>
        <v>0.54666666666666663</v>
      </c>
      <c r="H12" s="6">
        <f t="shared" si="3"/>
        <v>0.1</v>
      </c>
      <c r="I12" s="6">
        <f t="shared" ca="1" si="4"/>
        <v>0.44241760061432167</v>
      </c>
      <c r="J12" s="6">
        <f t="shared" si="5"/>
        <v>0.1</v>
      </c>
      <c r="K12" s="6">
        <f t="shared" ca="1" si="6"/>
        <v>0.19573333333333343</v>
      </c>
      <c r="L12" s="6">
        <f t="shared" si="7"/>
        <v>0.1</v>
      </c>
      <c r="M12" s="6">
        <f t="shared" ca="1" si="8"/>
        <v>0.6</v>
      </c>
      <c r="N12" s="6">
        <f t="shared" si="9"/>
        <v>0.1</v>
      </c>
      <c r="O12" s="6">
        <f t="shared" ca="1" si="10"/>
        <v>0.31111111111111112</v>
      </c>
      <c r="P12" s="6">
        <f t="shared" si="11"/>
        <v>0.1</v>
      </c>
      <c r="Q12" s="6">
        <f t="shared" ca="1" si="12"/>
        <v>0.66666666666666663</v>
      </c>
      <c r="R12" s="6">
        <f t="shared" si="13"/>
        <v>0.1</v>
      </c>
      <c r="S12" s="3" t="e">
        <f t="shared" ca="1" si="14"/>
        <v>#N/A</v>
      </c>
      <c r="T12" s="6">
        <f t="shared" si="15"/>
        <v>0.1</v>
      </c>
      <c r="U12" s="3">
        <f t="shared" ca="1" si="16"/>
        <v>0.88</v>
      </c>
      <c r="V12" s="6">
        <f t="shared" si="17"/>
        <v>0.1</v>
      </c>
      <c r="W12" s="4">
        <f t="shared" ca="1" si="18"/>
        <v>-0.53459053449042448</v>
      </c>
      <c r="X12" s="6">
        <f t="shared" si="19"/>
        <v>0.1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</row>
    <row r="13" spans="2:120" x14ac:dyDescent="0.25">
      <c r="B13" s="14" t="s">
        <v>27</v>
      </c>
      <c r="C13" s="4" t="s">
        <v>33</v>
      </c>
      <c r="D13" s="4">
        <f t="shared" ca="1" si="20"/>
        <v>0.6</v>
      </c>
      <c r="E13" s="4">
        <f t="shared" ca="1" si="1"/>
        <v>0.08</v>
      </c>
      <c r="F13" s="4">
        <f ca="1">$B$7</f>
        <v>0.62</v>
      </c>
      <c r="G13" s="6">
        <f t="shared" ca="1" si="2"/>
        <v>0.43333333333333329</v>
      </c>
      <c r="H13" s="6">
        <f t="shared" si="3"/>
        <v>0.1</v>
      </c>
      <c r="I13" s="6">
        <f t="shared" ca="1" si="4"/>
        <v>0.30615900008546776</v>
      </c>
      <c r="J13" s="6">
        <f t="shared" si="5"/>
        <v>0.1</v>
      </c>
      <c r="K13" s="6">
        <f t="shared" ca="1" si="6"/>
        <v>9.3733333333333446E-2</v>
      </c>
      <c r="L13" s="6">
        <f t="shared" si="7"/>
        <v>0.1</v>
      </c>
      <c r="M13" s="6">
        <f t="shared" ca="1" si="8"/>
        <v>0.6</v>
      </c>
      <c r="N13" s="6">
        <f t="shared" si="9"/>
        <v>0.1</v>
      </c>
      <c r="O13" s="6">
        <f t="shared" ca="1" si="10"/>
        <v>0.2355555555555556</v>
      </c>
      <c r="P13" s="6">
        <f t="shared" si="11"/>
        <v>0.1</v>
      </c>
      <c r="Q13" s="6">
        <f t="shared" ca="1" si="12"/>
        <v>0.66666666666666663</v>
      </c>
      <c r="R13" s="6">
        <f t="shared" si="13"/>
        <v>0.1</v>
      </c>
      <c r="S13" s="3" t="e">
        <f t="shared" ca="1" si="14"/>
        <v>#N/A</v>
      </c>
      <c r="T13" s="6">
        <f t="shared" si="15"/>
        <v>0.1</v>
      </c>
      <c r="U13" s="3">
        <f t="shared" ca="1" si="16"/>
        <v>0.54</v>
      </c>
      <c r="V13" s="6">
        <f t="shared" si="17"/>
        <v>0.1</v>
      </c>
      <c r="W13" s="4">
        <f t="shared" ca="1" si="18"/>
        <v>-1.7237391826895363</v>
      </c>
      <c r="X13" s="6">
        <f t="shared" si="19"/>
        <v>0.1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</row>
    <row r="14" spans="2:120" ht="16.5" thickBot="1" x14ac:dyDescent="0.3">
      <c r="B14" s="13">
        <f ca="1">MEDIAN(B3:B10)</f>
        <v>0.61</v>
      </c>
      <c r="C14" s="4" t="s">
        <v>34</v>
      </c>
      <c r="D14" s="4">
        <f t="shared" ca="1" si="20"/>
        <v>0.6</v>
      </c>
      <c r="E14" s="4">
        <f t="shared" ca="1" si="1"/>
        <v>0.08</v>
      </c>
      <c r="F14" s="4">
        <f ca="1">$B$8</f>
        <v>0.36</v>
      </c>
      <c r="G14" s="6">
        <f t="shared" ca="1" si="2"/>
        <v>0.34666666666666668</v>
      </c>
      <c r="H14" s="6">
        <f t="shared" si="3"/>
        <v>0.1</v>
      </c>
      <c r="I14" s="6">
        <f t="shared" ca="1" si="4"/>
        <v>0.26025628394590844</v>
      </c>
      <c r="J14" s="6">
        <f t="shared" si="5"/>
        <v>0.1</v>
      </c>
      <c r="K14" s="6">
        <f t="shared" ca="1" si="6"/>
        <v>6.7733333333333326E-2</v>
      </c>
      <c r="L14" s="6">
        <f t="shared" si="7"/>
        <v>0.1</v>
      </c>
      <c r="M14" s="6">
        <f t="shared" ca="1" si="8"/>
        <v>0.36</v>
      </c>
      <c r="N14" s="6">
        <f t="shared" si="9"/>
        <v>0.1</v>
      </c>
      <c r="O14" s="6">
        <f t="shared" ca="1" si="10"/>
        <v>0.17777777777777778</v>
      </c>
      <c r="P14" s="6">
        <f t="shared" si="11"/>
        <v>0.1</v>
      </c>
      <c r="Q14" s="6">
        <f t="shared" ca="1" si="12"/>
        <v>0.33333333333333331</v>
      </c>
      <c r="R14" s="6">
        <f t="shared" si="13"/>
        <v>0.1</v>
      </c>
      <c r="S14" s="3" t="e">
        <f t="shared" ca="1" si="14"/>
        <v>#N/A</v>
      </c>
      <c r="T14" s="6">
        <f t="shared" si="15"/>
        <v>0.1</v>
      </c>
      <c r="U14" s="3">
        <f t="shared" ca="1" si="16"/>
        <v>0.52</v>
      </c>
      <c r="V14" s="6">
        <f t="shared" si="17"/>
        <v>0.1</v>
      </c>
      <c r="W14" s="4">
        <f t="shared" ca="1" si="18"/>
        <v>-0.22993688673998425</v>
      </c>
      <c r="X14" s="6">
        <f t="shared" si="19"/>
        <v>0.1</v>
      </c>
    </row>
    <row r="15" spans="2:120" ht="5.0999999999999996" customHeight="1" thickBot="1" x14ac:dyDescent="0.3">
      <c r="B15" s="7"/>
      <c r="C15" s="4" t="s">
        <v>35</v>
      </c>
      <c r="D15" s="4">
        <f ca="1">$B$5</f>
        <v>0.7</v>
      </c>
      <c r="E15" s="4">
        <f t="shared" ca="1" si="1"/>
        <v>0.08</v>
      </c>
      <c r="F15" s="4">
        <f t="shared" ref="F15" ca="1" si="21">$B$3</f>
        <v>0.08</v>
      </c>
      <c r="G15" s="6">
        <f t="shared" ca="1" si="2"/>
        <v>0.28666666666666663</v>
      </c>
      <c r="H15" s="6">
        <f t="shared" si="3"/>
        <v>0.1</v>
      </c>
      <c r="I15" s="6">
        <f t="shared" ca="1" si="4"/>
        <v>0.35795716689756796</v>
      </c>
      <c r="J15" s="6">
        <f t="shared" si="5"/>
        <v>0.1</v>
      </c>
      <c r="K15" s="6">
        <f t="shared" ca="1" si="6"/>
        <v>0.12813333333333332</v>
      </c>
      <c r="L15" s="6">
        <f t="shared" si="7"/>
        <v>0.1</v>
      </c>
      <c r="M15" s="6">
        <f t="shared" ca="1" si="8"/>
        <v>0.08</v>
      </c>
      <c r="N15" s="6">
        <f t="shared" si="9"/>
        <v>0.1</v>
      </c>
      <c r="O15" s="6">
        <f t="shared" ca="1" si="10"/>
        <v>0.2755555555555555</v>
      </c>
      <c r="P15" s="6">
        <f t="shared" si="11"/>
        <v>0.1</v>
      </c>
      <c r="Q15" s="6">
        <f t="shared" ca="1" si="12"/>
        <v>0.33333333333333331</v>
      </c>
      <c r="R15" s="6">
        <f t="shared" si="13"/>
        <v>0.1</v>
      </c>
      <c r="S15" s="3">
        <f t="shared" ca="1" si="14"/>
        <v>0.08</v>
      </c>
      <c r="T15" s="6">
        <f t="shared" si="15"/>
        <v>0.1</v>
      </c>
      <c r="U15" s="3">
        <f t="shared" ca="1" si="16"/>
        <v>0.62</v>
      </c>
      <c r="V15" s="6">
        <f t="shared" si="17"/>
        <v>0.1</v>
      </c>
      <c r="W15" s="4">
        <f t="shared" ca="1" si="18"/>
        <v>1.732050807568879</v>
      </c>
      <c r="X15" s="6">
        <f t="shared" si="19"/>
        <v>0.1</v>
      </c>
    </row>
    <row r="16" spans="2:120" x14ac:dyDescent="0.25">
      <c r="B16" s="12" t="s">
        <v>22</v>
      </c>
      <c r="C16" s="4" t="s">
        <v>36</v>
      </c>
      <c r="D16" s="4">
        <f t="shared" ref="D16:F20" ca="1" si="22">$B$5</f>
        <v>0.7</v>
      </c>
      <c r="E16" s="4">
        <f t="shared" ca="1" si="1"/>
        <v>0.08</v>
      </c>
      <c r="F16" s="4">
        <f t="shared" ref="F16" ca="1" si="23">$B$4</f>
        <v>0.6</v>
      </c>
      <c r="G16" s="6">
        <f t="shared" ca="1" si="2"/>
        <v>0.45999999999999996</v>
      </c>
      <c r="H16" s="6">
        <f t="shared" si="3"/>
        <v>0.1</v>
      </c>
      <c r="I16" s="6">
        <f t="shared" ca="1" si="4"/>
        <v>0.33286633954186479</v>
      </c>
      <c r="J16" s="6">
        <f t="shared" si="5"/>
        <v>0.1</v>
      </c>
      <c r="K16" s="6">
        <f t="shared" ca="1" si="6"/>
        <v>0.11080000000000002</v>
      </c>
      <c r="L16" s="6">
        <f t="shared" si="7"/>
        <v>0.1</v>
      </c>
      <c r="M16" s="6">
        <f t="shared" ca="1" si="8"/>
        <v>0.6</v>
      </c>
      <c r="N16" s="6">
        <f t="shared" si="9"/>
        <v>0.1</v>
      </c>
      <c r="O16" s="6">
        <f t="shared" ca="1" si="10"/>
        <v>0.2533333333333333</v>
      </c>
      <c r="P16" s="6">
        <f t="shared" si="11"/>
        <v>0.1</v>
      </c>
      <c r="Q16" s="6">
        <f t="shared" ca="1" si="12"/>
        <v>0.66666666666666663</v>
      </c>
      <c r="R16" s="6">
        <f t="shared" si="13"/>
        <v>0.1</v>
      </c>
      <c r="S16" s="3" t="e">
        <f t="shared" ca="1" si="14"/>
        <v>#N/A</v>
      </c>
      <c r="T16" s="6">
        <f t="shared" si="15"/>
        <v>0.1</v>
      </c>
      <c r="U16" s="3">
        <f t="shared" ca="1" si="16"/>
        <v>0.62</v>
      </c>
      <c r="V16" s="6">
        <f t="shared" si="17"/>
        <v>0.1</v>
      </c>
      <c r="W16" s="4">
        <f t="shared" ca="1" si="18"/>
        <v>-1.5578503894157829</v>
      </c>
      <c r="X16" s="6">
        <f t="shared" si="19"/>
        <v>0.1</v>
      </c>
    </row>
    <row r="17" spans="2:24" ht="16.5" thickBot="1" x14ac:dyDescent="0.3">
      <c r="B17" s="13">
        <f ca="1">SQRT(B20)</f>
        <v>0.27535835237417844</v>
      </c>
      <c r="C17" s="4" t="s">
        <v>37</v>
      </c>
      <c r="D17" s="4">
        <f t="shared" ca="1" si="22"/>
        <v>0.7</v>
      </c>
      <c r="E17" s="4">
        <f t="shared" ca="1" si="1"/>
        <v>0.08</v>
      </c>
      <c r="F17" s="4">
        <f t="shared" ca="1" si="22"/>
        <v>0.7</v>
      </c>
      <c r="G17" s="6">
        <f t="shared" ca="1" si="2"/>
        <v>0.49333333333333335</v>
      </c>
      <c r="H17" s="6">
        <f t="shared" si="3"/>
        <v>0.1</v>
      </c>
      <c r="I17" s="6">
        <f t="shared" ca="1" si="4"/>
        <v>0.35795716689756796</v>
      </c>
      <c r="J17" s="6">
        <f t="shared" si="5"/>
        <v>0.1</v>
      </c>
      <c r="K17" s="6">
        <f t="shared" ca="1" si="6"/>
        <v>0.12813333333333332</v>
      </c>
      <c r="L17" s="6">
        <f t="shared" si="7"/>
        <v>0.1</v>
      </c>
      <c r="M17" s="6">
        <f t="shared" ca="1" si="8"/>
        <v>0.7</v>
      </c>
      <c r="N17" s="6">
        <f t="shared" si="9"/>
        <v>0.1</v>
      </c>
      <c r="O17" s="6">
        <f t="shared" ca="1" si="10"/>
        <v>0.2755555555555555</v>
      </c>
      <c r="P17" s="6">
        <f t="shared" si="11"/>
        <v>0.1</v>
      </c>
      <c r="Q17" s="6">
        <f t="shared" ca="1" si="12"/>
        <v>0.66666666666666663</v>
      </c>
      <c r="R17" s="6">
        <f t="shared" si="13"/>
        <v>0.1</v>
      </c>
      <c r="S17" s="3">
        <f t="shared" ca="1" si="14"/>
        <v>0.7</v>
      </c>
      <c r="T17" s="6">
        <f t="shared" si="15"/>
        <v>0.1</v>
      </c>
      <c r="U17" s="3">
        <f t="shared" ca="1" si="16"/>
        <v>0.62</v>
      </c>
      <c r="V17" s="6">
        <f t="shared" si="17"/>
        <v>0.1</v>
      </c>
      <c r="W17" s="4">
        <f t="shared" ca="1" si="18"/>
        <v>-1.732050807568879</v>
      </c>
      <c r="X17" s="6">
        <f t="shared" si="19"/>
        <v>0.1</v>
      </c>
    </row>
    <row r="18" spans="2:24" ht="5.0999999999999996" customHeight="1" thickBot="1" x14ac:dyDescent="0.3">
      <c r="C18" s="4" t="s">
        <v>38</v>
      </c>
      <c r="D18" s="4">
        <f ca="1">$B$5</f>
        <v>0.7</v>
      </c>
      <c r="E18" s="4">
        <f t="shared" ca="1" si="1"/>
        <v>0.08</v>
      </c>
      <c r="F18" s="4">
        <f t="shared" ref="F18" ca="1" si="24">$B$6</f>
        <v>0.96</v>
      </c>
      <c r="G18" s="6">
        <f t="shared" ca="1" si="2"/>
        <v>0.57999999999999996</v>
      </c>
      <c r="H18" s="6">
        <f t="shared" si="3"/>
        <v>0.1</v>
      </c>
      <c r="I18" s="6">
        <f t="shared" ca="1" si="4"/>
        <v>0.45210618221829274</v>
      </c>
      <c r="J18" s="6">
        <f t="shared" si="5"/>
        <v>0.1</v>
      </c>
      <c r="K18" s="6">
        <f t="shared" ca="1" si="6"/>
        <v>0.20440000000000011</v>
      </c>
      <c r="L18" s="6">
        <f t="shared" si="7"/>
        <v>0.1</v>
      </c>
      <c r="M18" s="6">
        <f t="shared" ca="1" si="8"/>
        <v>0.7</v>
      </c>
      <c r="N18" s="6">
        <f t="shared" si="9"/>
        <v>0.1</v>
      </c>
      <c r="O18" s="6">
        <f t="shared" ca="1" si="10"/>
        <v>0.33333333333333331</v>
      </c>
      <c r="P18" s="6">
        <f t="shared" si="11"/>
        <v>0.1</v>
      </c>
      <c r="Q18" s="6">
        <f t="shared" ca="1" si="12"/>
        <v>0.66666666666666663</v>
      </c>
      <c r="R18" s="6">
        <f t="shared" si="13"/>
        <v>0.1</v>
      </c>
      <c r="S18" s="3" t="e">
        <f t="shared" ca="1" si="14"/>
        <v>#N/A</v>
      </c>
      <c r="T18" s="6">
        <f t="shared" si="15"/>
        <v>0.1</v>
      </c>
      <c r="U18" s="3">
        <f t="shared" ca="1" si="16"/>
        <v>0.88</v>
      </c>
      <c r="V18" s="6">
        <f t="shared" si="17"/>
        <v>0.1</v>
      </c>
      <c r="W18" s="4">
        <f t="shared" ca="1" si="18"/>
        <v>-1.1102634002913594</v>
      </c>
      <c r="X18" s="6">
        <f t="shared" si="19"/>
        <v>0.1</v>
      </c>
    </row>
    <row r="19" spans="2:24" ht="18" x14ac:dyDescent="0.25">
      <c r="B19" s="12" t="s">
        <v>31</v>
      </c>
      <c r="C19" s="4" t="s">
        <v>39</v>
      </c>
      <c r="D19" s="4">
        <f t="shared" ca="1" si="22"/>
        <v>0.7</v>
      </c>
      <c r="E19" s="4">
        <f t="shared" ca="1" si="1"/>
        <v>0.08</v>
      </c>
      <c r="F19" s="4">
        <f t="shared" ref="F19" ca="1" si="25">$B$7</f>
        <v>0.62</v>
      </c>
      <c r="G19" s="6">
        <f t="shared" ca="1" si="2"/>
        <v>0.46666666666666662</v>
      </c>
      <c r="H19" s="6">
        <f t="shared" si="3"/>
        <v>0.1</v>
      </c>
      <c r="I19" s="6">
        <f t="shared" ca="1" si="4"/>
        <v>0.33724372986511314</v>
      </c>
      <c r="J19" s="6">
        <f t="shared" si="5"/>
        <v>0.1</v>
      </c>
      <c r="K19" s="6">
        <f t="shared" ca="1" si="6"/>
        <v>0.11373333333333341</v>
      </c>
      <c r="L19" s="6">
        <f t="shared" si="7"/>
        <v>0.1</v>
      </c>
      <c r="M19" s="6">
        <f t="shared" ca="1" si="8"/>
        <v>0.62</v>
      </c>
      <c r="N19" s="6">
        <f t="shared" si="9"/>
        <v>0.1</v>
      </c>
      <c r="O19" s="6">
        <f t="shared" ca="1" si="10"/>
        <v>0.25777777777777772</v>
      </c>
      <c r="P19" s="6">
        <f t="shared" si="11"/>
        <v>0.1</v>
      </c>
      <c r="Q19" s="6">
        <f t="shared" ca="1" si="12"/>
        <v>0.66666666666666663</v>
      </c>
      <c r="R19" s="6">
        <f t="shared" si="13"/>
        <v>0.1</v>
      </c>
      <c r="S19" s="3" t="e">
        <f t="shared" ca="1" si="14"/>
        <v>#N/A</v>
      </c>
      <c r="T19" s="6">
        <f t="shared" si="15"/>
        <v>0.1</v>
      </c>
      <c r="U19" s="3">
        <f t="shared" ca="1" si="16"/>
        <v>0.62</v>
      </c>
      <c r="V19" s="6">
        <f t="shared" si="17"/>
        <v>0.1</v>
      </c>
      <c r="W19" s="4">
        <f t="shared" ca="1" si="18"/>
        <v>-1.6230464865816105</v>
      </c>
      <c r="X19" s="6">
        <f t="shared" si="19"/>
        <v>0.1</v>
      </c>
    </row>
    <row r="20" spans="2:24" ht="16.5" thickBot="1" x14ac:dyDescent="0.3">
      <c r="B20" s="13">
        <f ca="1">VARP(B3:B10)</f>
        <v>7.5822222222222208E-2</v>
      </c>
      <c r="C20" s="4" t="s">
        <v>40</v>
      </c>
      <c r="D20" s="4">
        <f t="shared" ca="1" si="22"/>
        <v>0.7</v>
      </c>
      <c r="E20" s="4">
        <f t="shared" ref="E20:E38" ca="1" si="26">$B$3</f>
        <v>0.08</v>
      </c>
      <c r="F20" s="4">
        <f t="shared" ref="F20" ca="1" si="27">$B$8</f>
        <v>0.36</v>
      </c>
      <c r="G20" s="6">
        <f t="shared" ca="1" si="2"/>
        <v>0.37999999999999995</v>
      </c>
      <c r="H20" s="6">
        <f t="shared" si="3"/>
        <v>0.1</v>
      </c>
      <c r="I20" s="6">
        <f t="shared" ca="1" si="4"/>
        <v>0.31048349392520042</v>
      </c>
      <c r="J20" s="6">
        <f t="shared" si="5"/>
        <v>0.1</v>
      </c>
      <c r="K20" s="6">
        <f t="shared" ca="1" si="6"/>
        <v>9.6399999999999958E-2</v>
      </c>
      <c r="L20" s="6">
        <f t="shared" si="7"/>
        <v>0.1</v>
      </c>
      <c r="M20" s="6">
        <f t="shared" ca="1" si="8"/>
        <v>0.36</v>
      </c>
      <c r="N20" s="6">
        <f t="shared" si="9"/>
        <v>0.1</v>
      </c>
      <c r="O20" s="6">
        <f t="shared" ca="1" si="10"/>
        <v>0.21333333333333329</v>
      </c>
      <c r="P20" s="6">
        <f t="shared" si="11"/>
        <v>0.1</v>
      </c>
      <c r="Q20" s="6">
        <f t="shared" ca="1" si="12"/>
        <v>0.33333333333333331</v>
      </c>
      <c r="R20" s="6">
        <f t="shared" si="13"/>
        <v>0.1</v>
      </c>
      <c r="S20" s="3" t="e">
        <f t="shared" ca="1" si="14"/>
        <v>#N/A</v>
      </c>
      <c r="T20" s="6">
        <f t="shared" si="15"/>
        <v>0.1</v>
      </c>
      <c r="U20" s="3">
        <f t="shared" ca="1" si="16"/>
        <v>0.62</v>
      </c>
      <c r="V20" s="6">
        <f t="shared" si="17"/>
        <v>0.1</v>
      </c>
      <c r="W20" s="4">
        <f t="shared" ca="1" si="18"/>
        <v>0.28866769979788326</v>
      </c>
      <c r="X20" s="6">
        <f t="shared" si="19"/>
        <v>0.1</v>
      </c>
    </row>
    <row r="21" spans="2:24" ht="5.0999999999999996" customHeight="1" thickBot="1" x14ac:dyDescent="0.3">
      <c r="C21" s="4" t="s">
        <v>41</v>
      </c>
      <c r="D21" s="4">
        <f ca="1">$B$6</f>
        <v>0.96</v>
      </c>
      <c r="E21" s="4">
        <f t="shared" ca="1" si="26"/>
        <v>0.08</v>
      </c>
      <c r="F21" s="4">
        <f t="shared" ref="F21" ca="1" si="28">$B$3</f>
        <v>0.08</v>
      </c>
      <c r="G21" s="6">
        <f t="shared" ca="1" si="2"/>
        <v>0.37333333333333335</v>
      </c>
      <c r="H21" s="6">
        <f t="shared" si="3"/>
        <v>0.1</v>
      </c>
      <c r="I21" s="6">
        <f t="shared" ca="1" si="4"/>
        <v>0.50806823688687053</v>
      </c>
      <c r="J21" s="6">
        <f t="shared" si="5"/>
        <v>0.1</v>
      </c>
      <c r="K21" s="6">
        <f t="shared" ca="1" si="6"/>
        <v>0.25813333333333316</v>
      </c>
      <c r="L21" s="6">
        <f t="shared" si="7"/>
        <v>0.1</v>
      </c>
      <c r="M21" s="6">
        <f t="shared" ca="1" si="8"/>
        <v>0.08</v>
      </c>
      <c r="N21" s="6">
        <f t="shared" si="9"/>
        <v>0.1</v>
      </c>
      <c r="O21" s="6">
        <f t="shared" ca="1" si="10"/>
        <v>0.39111111111111113</v>
      </c>
      <c r="P21" s="6">
        <f t="shared" si="11"/>
        <v>0.1</v>
      </c>
      <c r="Q21" s="6">
        <f t="shared" ca="1" si="12"/>
        <v>0.33333333333333331</v>
      </c>
      <c r="R21" s="6">
        <f t="shared" si="13"/>
        <v>0.1</v>
      </c>
      <c r="S21" s="3">
        <f t="shared" ca="1" si="14"/>
        <v>0.08</v>
      </c>
      <c r="T21" s="6">
        <f t="shared" si="15"/>
        <v>0.1</v>
      </c>
      <c r="U21" s="3">
        <f t="shared" ca="1" si="16"/>
        <v>0.88</v>
      </c>
      <c r="V21" s="6">
        <f t="shared" si="17"/>
        <v>0.1</v>
      </c>
      <c r="W21" s="4">
        <f t="shared" ca="1" si="18"/>
        <v>1.7320508075688767</v>
      </c>
      <c r="X21" s="6">
        <f t="shared" si="19"/>
        <v>0.1</v>
      </c>
    </row>
    <row r="22" spans="2:24" x14ac:dyDescent="0.25">
      <c r="B22" s="14" t="s">
        <v>29</v>
      </c>
      <c r="C22" s="4" t="s">
        <v>42</v>
      </c>
      <c r="D22" s="4">
        <f t="shared" ref="D22:F26" ca="1" si="29">$B$6</f>
        <v>0.96</v>
      </c>
      <c r="E22" s="4">
        <f t="shared" ca="1" si="26"/>
        <v>0.08</v>
      </c>
      <c r="F22" s="4">
        <f t="shared" ref="F22" ca="1" si="30">$B$4</f>
        <v>0.6</v>
      </c>
      <c r="G22" s="6">
        <f t="shared" ca="1" si="2"/>
        <v>0.54666666666666675</v>
      </c>
      <c r="H22" s="6">
        <f t="shared" si="3"/>
        <v>0.1</v>
      </c>
      <c r="I22" s="6">
        <f t="shared" ca="1" si="4"/>
        <v>0.44241760061432134</v>
      </c>
      <c r="J22" s="6">
        <f t="shared" si="5"/>
        <v>0.1</v>
      </c>
      <c r="K22" s="6">
        <f t="shared" ca="1" si="6"/>
        <v>0.19573333333333315</v>
      </c>
      <c r="L22" s="6">
        <f t="shared" si="7"/>
        <v>0.1</v>
      </c>
      <c r="M22" s="6">
        <f t="shared" ca="1" si="8"/>
        <v>0.6</v>
      </c>
      <c r="N22" s="6">
        <f t="shared" si="9"/>
        <v>0.1</v>
      </c>
      <c r="O22" s="6">
        <f t="shared" ca="1" si="10"/>
        <v>0.31111111111111106</v>
      </c>
      <c r="P22" s="6">
        <f t="shared" si="11"/>
        <v>0.1</v>
      </c>
      <c r="Q22" s="6">
        <f t="shared" ca="1" si="12"/>
        <v>0.66666666666666663</v>
      </c>
      <c r="R22" s="6">
        <f t="shared" si="13"/>
        <v>0.1</v>
      </c>
      <c r="S22" s="3" t="e">
        <f t="shared" ca="1" si="14"/>
        <v>#N/A</v>
      </c>
      <c r="T22" s="6">
        <f t="shared" si="15"/>
        <v>0.1</v>
      </c>
      <c r="U22" s="3">
        <f t="shared" ca="1" si="16"/>
        <v>0.88</v>
      </c>
      <c r="V22" s="6">
        <f t="shared" si="17"/>
        <v>0.1</v>
      </c>
      <c r="W22" s="4">
        <f t="shared" ca="1" si="18"/>
        <v>-0.53459053449042659</v>
      </c>
      <c r="X22" s="6">
        <f t="shared" si="19"/>
        <v>0.1</v>
      </c>
    </row>
    <row r="23" spans="2:24" ht="16.5" thickBot="1" x14ac:dyDescent="0.3">
      <c r="B23" s="13">
        <f ca="1">COUNTIF($B$3:$B$8, "&gt;0.5")/COUNTA($B$3:$B$8)</f>
        <v>0.66666666666666663</v>
      </c>
      <c r="C23" s="4" t="s">
        <v>43</v>
      </c>
      <c r="D23" s="4">
        <f t="shared" ca="1" si="29"/>
        <v>0.96</v>
      </c>
      <c r="E23" s="4">
        <f t="shared" ca="1" si="26"/>
        <v>0.08</v>
      </c>
      <c r="F23" s="4">
        <f t="shared" ref="F23" ca="1" si="31">$B$5</f>
        <v>0.7</v>
      </c>
      <c r="G23" s="6">
        <f t="shared" ca="1" si="2"/>
        <v>0.57999999999999996</v>
      </c>
      <c r="H23" s="6">
        <f t="shared" si="3"/>
        <v>0.1</v>
      </c>
      <c r="I23" s="6">
        <f t="shared" ca="1" si="4"/>
        <v>0.45210618221829252</v>
      </c>
      <c r="J23" s="6">
        <f t="shared" si="5"/>
        <v>0.1</v>
      </c>
      <c r="K23" s="6">
        <f t="shared" ca="1" si="6"/>
        <v>0.20439999999999992</v>
      </c>
      <c r="L23" s="6">
        <f t="shared" si="7"/>
        <v>0.1</v>
      </c>
      <c r="M23" s="6">
        <f t="shared" ca="1" si="8"/>
        <v>0.7</v>
      </c>
      <c r="N23" s="6">
        <f t="shared" si="9"/>
        <v>0.1</v>
      </c>
      <c r="O23" s="6">
        <f t="shared" ca="1" si="10"/>
        <v>0.33333333333333331</v>
      </c>
      <c r="P23" s="6">
        <f t="shared" si="11"/>
        <v>0.1</v>
      </c>
      <c r="Q23" s="6">
        <f t="shared" ca="1" si="12"/>
        <v>0.66666666666666663</v>
      </c>
      <c r="R23" s="6">
        <f t="shared" si="13"/>
        <v>0.1</v>
      </c>
      <c r="S23" s="3" t="e">
        <f t="shared" ca="1" si="14"/>
        <v>#N/A</v>
      </c>
      <c r="T23" s="6">
        <f t="shared" si="15"/>
        <v>0.1</v>
      </c>
      <c r="U23" s="3">
        <f t="shared" ca="1" si="16"/>
        <v>0.88</v>
      </c>
      <c r="V23" s="6">
        <f t="shared" si="17"/>
        <v>0.1</v>
      </c>
      <c r="W23" s="4">
        <f t="shared" ca="1" si="18"/>
        <v>-1.1102634002913589</v>
      </c>
      <c r="X23" s="6">
        <f t="shared" si="19"/>
        <v>0.1</v>
      </c>
    </row>
    <row r="24" spans="2:24" ht="5.0999999999999996" customHeight="1" thickBot="1" x14ac:dyDescent="0.3">
      <c r="C24" s="4" t="s">
        <v>44</v>
      </c>
      <c r="D24" s="4">
        <f t="shared" ca="1" si="29"/>
        <v>0.96</v>
      </c>
      <c r="E24" s="4">
        <f t="shared" ca="1" si="26"/>
        <v>0.08</v>
      </c>
      <c r="F24" s="4">
        <f t="shared" ca="1" si="29"/>
        <v>0.96</v>
      </c>
      <c r="G24" s="6">
        <f t="shared" ca="1" si="2"/>
        <v>0.66666666666666663</v>
      </c>
      <c r="H24" s="6">
        <f t="shared" si="3"/>
        <v>0.1</v>
      </c>
      <c r="I24" s="6">
        <f t="shared" ca="1" si="4"/>
        <v>0.50806823688687064</v>
      </c>
      <c r="J24" s="6">
        <f t="shared" si="5"/>
        <v>0.1</v>
      </c>
      <c r="K24" s="6">
        <f t="shared" ca="1" si="6"/>
        <v>0.25813333333333333</v>
      </c>
      <c r="L24" s="6">
        <f t="shared" si="7"/>
        <v>0.1</v>
      </c>
      <c r="M24" s="6">
        <f t="shared" ca="1" si="8"/>
        <v>0.96</v>
      </c>
      <c r="N24" s="6">
        <f t="shared" si="9"/>
        <v>0.1</v>
      </c>
      <c r="O24" s="6">
        <f t="shared" ca="1" si="10"/>
        <v>0.39111111111111113</v>
      </c>
      <c r="P24" s="6">
        <f t="shared" si="11"/>
        <v>0.1</v>
      </c>
      <c r="Q24" s="6">
        <f t="shared" ca="1" si="12"/>
        <v>0.66666666666666663</v>
      </c>
      <c r="R24" s="6">
        <f t="shared" si="13"/>
        <v>0.1</v>
      </c>
      <c r="S24" s="3">
        <f t="shared" ca="1" si="14"/>
        <v>0.96</v>
      </c>
      <c r="T24" s="6">
        <f t="shared" si="15"/>
        <v>0.1</v>
      </c>
      <c r="U24" s="3">
        <f t="shared" ca="1" si="16"/>
        <v>0.88</v>
      </c>
      <c r="V24" s="6">
        <f t="shared" si="17"/>
        <v>0.1</v>
      </c>
      <c r="W24" s="4">
        <f t="shared" ca="1" si="18"/>
        <v>-1.7320508075688767</v>
      </c>
      <c r="X24" s="6">
        <f t="shared" si="19"/>
        <v>0.1</v>
      </c>
    </row>
    <row r="25" spans="2:24" x14ac:dyDescent="0.25">
      <c r="B25" s="14" t="s">
        <v>30</v>
      </c>
      <c r="C25" s="4" t="s">
        <v>45</v>
      </c>
      <c r="D25" s="4">
        <f t="shared" ca="1" si="29"/>
        <v>0.96</v>
      </c>
      <c r="E25" s="4">
        <f t="shared" ca="1" si="26"/>
        <v>0.08</v>
      </c>
      <c r="F25" s="4">
        <f t="shared" ref="F25" ca="1" si="32">$B$7</f>
        <v>0.62</v>
      </c>
      <c r="G25" s="6">
        <f t="shared" ca="1" si="2"/>
        <v>0.55333333333333334</v>
      </c>
      <c r="H25" s="6">
        <f t="shared" si="3"/>
        <v>0.1</v>
      </c>
      <c r="I25" s="6">
        <f t="shared" ca="1" si="4"/>
        <v>0.44377171308380314</v>
      </c>
      <c r="J25" s="6">
        <f t="shared" si="5"/>
        <v>0.1</v>
      </c>
      <c r="K25" s="6">
        <f t="shared" ca="1" si="6"/>
        <v>0.19693333333333329</v>
      </c>
      <c r="L25" s="6">
        <f t="shared" si="7"/>
        <v>0.1</v>
      </c>
      <c r="M25" s="6">
        <f t="shared" ca="1" si="8"/>
        <v>0.62</v>
      </c>
      <c r="N25" s="6">
        <f t="shared" si="9"/>
        <v>0.1</v>
      </c>
      <c r="O25" s="6">
        <f t="shared" ca="1" si="10"/>
        <v>0.31555555555555553</v>
      </c>
      <c r="P25" s="6">
        <f t="shared" si="11"/>
        <v>0.1</v>
      </c>
      <c r="Q25" s="6">
        <f t="shared" ca="1" si="12"/>
        <v>0.66666666666666663</v>
      </c>
      <c r="R25" s="6">
        <f t="shared" si="13"/>
        <v>0.1</v>
      </c>
      <c r="S25" s="3" t="e">
        <f t="shared" ca="1" si="14"/>
        <v>#N/A</v>
      </c>
      <c r="T25" s="6">
        <f t="shared" si="15"/>
        <v>0.1</v>
      </c>
      <c r="U25" s="3">
        <f t="shared" ca="1" si="16"/>
        <v>0.88</v>
      </c>
      <c r="V25" s="6">
        <f t="shared" si="17"/>
        <v>0.1</v>
      </c>
      <c r="W25" s="4">
        <f t="shared" ca="1" si="18"/>
        <v>-0.6607665848239761</v>
      </c>
      <c r="X25" s="6">
        <f t="shared" si="19"/>
        <v>0.1</v>
      </c>
    </row>
    <row r="26" spans="2:24" ht="16.5" thickBot="1" x14ac:dyDescent="0.3">
      <c r="B26" s="13">
        <f ca="1">AVEDEV(B3:B10)</f>
        <v>0.22222222222222221</v>
      </c>
      <c r="C26" s="4" t="s">
        <v>46</v>
      </c>
      <c r="D26" s="4">
        <f t="shared" ca="1" si="29"/>
        <v>0.96</v>
      </c>
      <c r="E26" s="4">
        <f t="shared" ca="1" si="26"/>
        <v>0.08</v>
      </c>
      <c r="F26" s="4">
        <f t="shared" ref="F26" ca="1" si="33">$B$8</f>
        <v>0.36</v>
      </c>
      <c r="G26" s="6">
        <f t="shared" ca="1" si="2"/>
        <v>0.46666666666666662</v>
      </c>
      <c r="H26" s="6">
        <f t="shared" si="3"/>
        <v>0.1</v>
      </c>
      <c r="I26" s="6">
        <f t="shared" ca="1" si="4"/>
        <v>0.44959240800232975</v>
      </c>
      <c r="J26" s="6">
        <f t="shared" si="5"/>
        <v>0.1</v>
      </c>
      <c r="K26" s="6">
        <f t="shared" ca="1" si="6"/>
        <v>0.20213333333333333</v>
      </c>
      <c r="L26" s="6">
        <f t="shared" si="7"/>
        <v>0.1</v>
      </c>
      <c r="M26" s="6">
        <f t="shared" ca="1" si="8"/>
        <v>0.36</v>
      </c>
      <c r="N26" s="6">
        <f t="shared" si="9"/>
        <v>0.1</v>
      </c>
      <c r="O26" s="6">
        <f t="shared" ca="1" si="10"/>
        <v>0.32888888888888884</v>
      </c>
      <c r="P26" s="6">
        <f t="shared" si="11"/>
        <v>0.1</v>
      </c>
      <c r="Q26" s="6">
        <f t="shared" ca="1" si="12"/>
        <v>0.33333333333333331</v>
      </c>
      <c r="R26" s="6">
        <f t="shared" si="13"/>
        <v>0.1</v>
      </c>
      <c r="S26" s="3" t="e">
        <f t="shared" ca="1" si="14"/>
        <v>#N/A</v>
      </c>
      <c r="T26" s="6">
        <f t="shared" si="15"/>
        <v>0.1</v>
      </c>
      <c r="U26" s="3">
        <f t="shared" ca="1" si="16"/>
        <v>0.88</v>
      </c>
      <c r="V26" s="6">
        <f t="shared" si="17"/>
        <v>0.1</v>
      </c>
      <c r="W26" s="4">
        <f t="shared" ca="1" si="18"/>
        <v>1.0075382107890514</v>
      </c>
      <c r="X26" s="6">
        <f t="shared" si="19"/>
        <v>0.1</v>
      </c>
    </row>
    <row r="27" spans="2:24" ht="5.0999999999999996" customHeight="1" thickBot="1" x14ac:dyDescent="0.3">
      <c r="C27" s="4" t="s">
        <v>47</v>
      </c>
      <c r="D27" s="4">
        <f ca="1">$B$7</f>
        <v>0.62</v>
      </c>
      <c r="E27" s="4">
        <f t="shared" ca="1" si="26"/>
        <v>0.08</v>
      </c>
      <c r="F27" s="4">
        <f t="shared" ref="F27" ca="1" si="34">$B$3</f>
        <v>0.08</v>
      </c>
      <c r="G27" s="6">
        <f t="shared" ca="1" si="2"/>
        <v>0.25999999999999995</v>
      </c>
      <c r="H27" s="6">
        <f t="shared" si="3"/>
        <v>0.1</v>
      </c>
      <c r="I27" s="6">
        <f t="shared" ca="1" si="4"/>
        <v>0.31176914536239797</v>
      </c>
      <c r="J27" s="6">
        <f t="shared" si="5"/>
        <v>0.1</v>
      </c>
      <c r="K27" s="6">
        <f t="shared" ca="1" si="6"/>
        <v>9.7200000000000036E-2</v>
      </c>
      <c r="L27" s="6">
        <f t="shared" si="7"/>
        <v>0.1</v>
      </c>
      <c r="M27" s="6">
        <f t="shared" ca="1" si="8"/>
        <v>0.08</v>
      </c>
      <c r="N27" s="6">
        <f t="shared" si="9"/>
        <v>0.1</v>
      </c>
      <c r="O27" s="6">
        <f t="shared" ca="1" si="10"/>
        <v>0.24</v>
      </c>
      <c r="P27" s="6">
        <f t="shared" si="11"/>
        <v>0.1</v>
      </c>
      <c r="Q27" s="6">
        <f t="shared" ca="1" si="12"/>
        <v>0.33333333333333331</v>
      </c>
      <c r="R27" s="6">
        <f t="shared" si="13"/>
        <v>0.1</v>
      </c>
      <c r="S27" s="3">
        <f t="shared" ca="1" si="14"/>
        <v>0.08</v>
      </c>
      <c r="T27" s="6">
        <f t="shared" si="15"/>
        <v>0.1</v>
      </c>
      <c r="U27" s="3">
        <f t="shared" ca="1" si="16"/>
        <v>0.54</v>
      </c>
      <c r="V27" s="6">
        <f t="shared" si="17"/>
        <v>0.1</v>
      </c>
      <c r="W27" s="4">
        <f t="shared" ca="1" si="18"/>
        <v>1.732050807568879</v>
      </c>
      <c r="X27" s="6">
        <f t="shared" si="19"/>
        <v>0.1</v>
      </c>
    </row>
    <row r="28" spans="2:24" x14ac:dyDescent="0.25">
      <c r="B28" s="14" t="s">
        <v>59</v>
      </c>
      <c r="C28" s="4" t="s">
        <v>48</v>
      </c>
      <c r="D28" s="4">
        <f t="shared" ref="D28:F32" ca="1" si="35">$B$7</f>
        <v>0.62</v>
      </c>
      <c r="E28" s="4">
        <f t="shared" ca="1" si="26"/>
        <v>0.08</v>
      </c>
      <c r="F28" s="4">
        <f t="shared" ref="F28" ca="1" si="36">$B$4</f>
        <v>0.6</v>
      </c>
      <c r="G28" s="6">
        <f t="shared" ca="1" si="2"/>
        <v>0.43333333333333329</v>
      </c>
      <c r="H28" s="6">
        <f t="shared" si="3"/>
        <v>0.1</v>
      </c>
      <c r="I28" s="6">
        <f t="shared" ca="1" si="4"/>
        <v>0.30615900008546776</v>
      </c>
      <c r="J28" s="6">
        <f t="shared" si="5"/>
        <v>0.1</v>
      </c>
      <c r="K28" s="6">
        <f t="shared" ca="1" si="6"/>
        <v>9.3733333333333446E-2</v>
      </c>
      <c r="L28" s="6">
        <f t="shared" si="7"/>
        <v>0.1</v>
      </c>
      <c r="M28" s="6">
        <f t="shared" ca="1" si="8"/>
        <v>0.6</v>
      </c>
      <c r="N28" s="6">
        <f t="shared" si="9"/>
        <v>0.1</v>
      </c>
      <c r="O28" s="6">
        <f t="shared" ca="1" si="10"/>
        <v>0.2355555555555556</v>
      </c>
      <c r="P28" s="6">
        <f t="shared" si="11"/>
        <v>0.1</v>
      </c>
      <c r="Q28" s="6">
        <f t="shared" ca="1" si="12"/>
        <v>0.66666666666666663</v>
      </c>
      <c r="R28" s="6">
        <f t="shared" si="13"/>
        <v>0.1</v>
      </c>
      <c r="S28" s="3" t="e">
        <f t="shared" ca="1" si="14"/>
        <v>#N/A</v>
      </c>
      <c r="T28" s="6">
        <f t="shared" si="15"/>
        <v>0.1</v>
      </c>
      <c r="U28" s="3">
        <f t="shared" ca="1" si="16"/>
        <v>0.54</v>
      </c>
      <c r="V28" s="6">
        <f t="shared" si="17"/>
        <v>0.1</v>
      </c>
      <c r="W28" s="4">
        <f t="shared" ca="1" si="18"/>
        <v>-1.7237391826895356</v>
      </c>
      <c r="X28" s="6">
        <f t="shared" si="19"/>
        <v>0.1</v>
      </c>
    </row>
    <row r="29" spans="2:24" ht="16.5" thickBot="1" x14ac:dyDescent="0.3">
      <c r="B29" s="15" t="e">
        <f ca="1">MODE(B3:B8)</f>
        <v>#N/A</v>
      </c>
      <c r="C29" s="4" t="s">
        <v>49</v>
      </c>
      <c r="D29" s="4">
        <f t="shared" ca="1" si="35"/>
        <v>0.62</v>
      </c>
      <c r="E29" s="4">
        <f t="shared" ca="1" si="26"/>
        <v>0.08</v>
      </c>
      <c r="F29" s="4">
        <f t="shared" ref="F29" ca="1" si="37">$B$5</f>
        <v>0.7</v>
      </c>
      <c r="G29" s="6">
        <f t="shared" ca="1" si="2"/>
        <v>0.46666666666666662</v>
      </c>
      <c r="H29" s="6">
        <f t="shared" si="3"/>
        <v>0.1</v>
      </c>
      <c r="I29" s="6">
        <f t="shared" ca="1" si="4"/>
        <v>0.33724372986511314</v>
      </c>
      <c r="J29" s="6">
        <f t="shared" si="5"/>
        <v>0.1</v>
      </c>
      <c r="K29" s="6">
        <f t="shared" ca="1" si="6"/>
        <v>0.11373333333333341</v>
      </c>
      <c r="L29" s="6">
        <f t="shared" si="7"/>
        <v>0.1</v>
      </c>
      <c r="M29" s="6">
        <f t="shared" ca="1" si="8"/>
        <v>0.62</v>
      </c>
      <c r="N29" s="6">
        <f t="shared" si="9"/>
        <v>0.1</v>
      </c>
      <c r="O29" s="6">
        <f t="shared" ca="1" si="10"/>
        <v>0.25777777777777783</v>
      </c>
      <c r="P29" s="6">
        <f t="shared" si="11"/>
        <v>0.1</v>
      </c>
      <c r="Q29" s="6">
        <f t="shared" ca="1" si="12"/>
        <v>0.66666666666666663</v>
      </c>
      <c r="R29" s="6">
        <f t="shared" si="13"/>
        <v>0.1</v>
      </c>
      <c r="S29" s="3" t="e">
        <f t="shared" ca="1" si="14"/>
        <v>#N/A</v>
      </c>
      <c r="T29" s="6">
        <f t="shared" si="15"/>
        <v>0.1</v>
      </c>
      <c r="U29" s="3">
        <f t="shared" ca="1" si="16"/>
        <v>0.62</v>
      </c>
      <c r="V29" s="6">
        <f t="shared" si="17"/>
        <v>0.1</v>
      </c>
      <c r="W29" s="4">
        <f t="shared" ca="1" si="18"/>
        <v>-1.6230464865816105</v>
      </c>
      <c r="X29" s="6">
        <f t="shared" si="19"/>
        <v>0.1</v>
      </c>
    </row>
    <row r="30" spans="2:24" ht="5.0999999999999996" customHeight="1" thickBot="1" x14ac:dyDescent="0.3">
      <c r="C30" s="4" t="s">
        <v>50</v>
      </c>
      <c r="D30" s="4">
        <f t="shared" ca="1" si="35"/>
        <v>0.62</v>
      </c>
      <c r="E30" s="4">
        <f t="shared" ca="1" si="26"/>
        <v>0.08</v>
      </c>
      <c r="F30" s="4">
        <f t="shared" ref="F30" ca="1" si="38">$B$6</f>
        <v>0.96</v>
      </c>
      <c r="G30" s="6">
        <f t="shared" ca="1" si="2"/>
        <v>0.55333333333333334</v>
      </c>
      <c r="H30" s="6">
        <f t="shared" si="3"/>
        <v>0.1</v>
      </c>
      <c r="I30" s="6">
        <f t="shared" ca="1" si="4"/>
        <v>0.4437717130838032</v>
      </c>
      <c r="J30" s="6">
        <f t="shared" si="5"/>
        <v>0.1</v>
      </c>
      <c r="K30" s="6">
        <f t="shared" ca="1" si="6"/>
        <v>0.19693333333333335</v>
      </c>
      <c r="L30" s="6">
        <f t="shared" si="7"/>
        <v>0.1</v>
      </c>
      <c r="M30" s="6">
        <f t="shared" ca="1" si="8"/>
        <v>0.62</v>
      </c>
      <c r="N30" s="6">
        <f t="shared" si="9"/>
        <v>0.1</v>
      </c>
      <c r="O30" s="6">
        <f t="shared" ca="1" si="10"/>
        <v>0.31555555555555553</v>
      </c>
      <c r="P30" s="6">
        <f t="shared" si="11"/>
        <v>0.1</v>
      </c>
      <c r="Q30" s="6">
        <f t="shared" ca="1" si="12"/>
        <v>0.66666666666666663</v>
      </c>
      <c r="R30" s="6">
        <f t="shared" si="13"/>
        <v>0.1</v>
      </c>
      <c r="S30" s="3" t="e">
        <f t="shared" ca="1" si="14"/>
        <v>#N/A</v>
      </c>
      <c r="T30" s="6">
        <f t="shared" si="15"/>
        <v>0.1</v>
      </c>
      <c r="U30" s="3">
        <f t="shared" ca="1" si="16"/>
        <v>0.88</v>
      </c>
      <c r="V30" s="6">
        <f t="shared" si="17"/>
        <v>0.1</v>
      </c>
      <c r="W30" s="4">
        <f t="shared" ca="1" si="18"/>
        <v>-0.6607665848239761</v>
      </c>
      <c r="X30" s="6">
        <f t="shared" si="19"/>
        <v>0.1</v>
      </c>
    </row>
    <row r="31" spans="2:24" x14ac:dyDescent="0.25">
      <c r="B31" s="14" t="s">
        <v>60</v>
      </c>
      <c r="C31" s="4" t="s">
        <v>51</v>
      </c>
      <c r="D31" s="4">
        <f t="shared" ca="1" si="35"/>
        <v>0.62</v>
      </c>
      <c r="E31" s="4">
        <f t="shared" ca="1" si="26"/>
        <v>0.08</v>
      </c>
      <c r="F31" s="4">
        <f t="shared" ca="1" si="35"/>
        <v>0.62</v>
      </c>
      <c r="G31" s="6">
        <f t="shared" ca="1" si="2"/>
        <v>0.43999999999999995</v>
      </c>
      <c r="H31" s="6">
        <f t="shared" si="3"/>
        <v>0.1</v>
      </c>
      <c r="I31" s="6">
        <f t="shared" ca="1" si="4"/>
        <v>0.31176914536239808</v>
      </c>
      <c r="J31" s="6">
        <f t="shared" si="5"/>
        <v>0.1</v>
      </c>
      <c r="K31" s="6">
        <f t="shared" ca="1" si="6"/>
        <v>9.7200000000000106E-2</v>
      </c>
      <c r="L31" s="6">
        <f t="shared" si="7"/>
        <v>0.1</v>
      </c>
      <c r="M31" s="6">
        <f t="shared" ca="1" si="8"/>
        <v>0.62</v>
      </c>
      <c r="N31" s="6">
        <f t="shared" si="9"/>
        <v>0.1</v>
      </c>
      <c r="O31" s="6">
        <f t="shared" ca="1" si="10"/>
        <v>0.24000000000000002</v>
      </c>
      <c r="P31" s="6">
        <f t="shared" si="11"/>
        <v>0.1</v>
      </c>
      <c r="Q31" s="6">
        <f t="shared" ca="1" si="12"/>
        <v>0.66666666666666663</v>
      </c>
      <c r="R31" s="6">
        <f t="shared" si="13"/>
        <v>0.1</v>
      </c>
      <c r="S31" s="3">
        <f t="shared" ca="1" si="14"/>
        <v>0.62</v>
      </c>
      <c r="T31" s="6">
        <f t="shared" si="15"/>
        <v>0.1</v>
      </c>
      <c r="U31" s="3">
        <f t="shared" ca="1" si="16"/>
        <v>0.54</v>
      </c>
      <c r="V31" s="6">
        <f t="shared" si="17"/>
        <v>0.1</v>
      </c>
      <c r="W31" s="4">
        <f t="shared" ca="1" si="18"/>
        <v>-1.7320508075688763</v>
      </c>
      <c r="X31" s="6">
        <f t="shared" si="19"/>
        <v>0.1</v>
      </c>
    </row>
    <row r="32" spans="2:24" ht="16.5" thickBot="1" x14ac:dyDescent="0.3">
      <c r="B32" s="15">
        <f ca="1">MAX(B3:B8)-MIN(B3:B8)</f>
        <v>0.88</v>
      </c>
      <c r="C32" s="4" t="s">
        <v>52</v>
      </c>
      <c r="D32" s="4">
        <f t="shared" ca="1" si="35"/>
        <v>0.62</v>
      </c>
      <c r="E32" s="4">
        <f t="shared" ca="1" si="26"/>
        <v>0.08</v>
      </c>
      <c r="F32" s="4">
        <f t="shared" ref="F32" ca="1" si="39">$B$8</f>
        <v>0.36</v>
      </c>
      <c r="G32" s="6">
        <f t="shared" ca="1" si="2"/>
        <v>0.35333333333333333</v>
      </c>
      <c r="H32" s="6">
        <f t="shared" si="3"/>
        <v>0.1</v>
      </c>
      <c r="I32" s="6">
        <f t="shared" ca="1" si="4"/>
        <v>0.27006172134038786</v>
      </c>
      <c r="J32" s="6">
        <f t="shared" si="5"/>
        <v>0.1</v>
      </c>
      <c r="K32" s="6">
        <f t="shared" ca="1" si="6"/>
        <v>7.2933333333333308E-2</v>
      </c>
      <c r="L32" s="6">
        <f t="shared" si="7"/>
        <v>0.1</v>
      </c>
      <c r="M32" s="6">
        <f t="shared" ca="1" si="8"/>
        <v>0.36</v>
      </c>
      <c r="N32" s="6">
        <f t="shared" si="9"/>
        <v>0.1</v>
      </c>
      <c r="O32" s="6">
        <f t="shared" ca="1" si="10"/>
        <v>0.1822222222222222</v>
      </c>
      <c r="P32" s="6">
        <f t="shared" si="11"/>
        <v>0.1</v>
      </c>
      <c r="Q32" s="6">
        <f t="shared" ca="1" si="12"/>
        <v>0.33333333333333331</v>
      </c>
      <c r="R32" s="6">
        <f t="shared" si="13"/>
        <v>0.1</v>
      </c>
      <c r="S32" s="3" t="e">
        <f t="shared" ca="1" si="14"/>
        <v>#N/A</v>
      </c>
      <c r="T32" s="6">
        <f t="shared" si="15"/>
        <v>0.1</v>
      </c>
      <c r="U32" s="3">
        <f t="shared" ca="1" si="16"/>
        <v>0.54</v>
      </c>
      <c r="V32" s="6">
        <f t="shared" si="17"/>
        <v>0.1</v>
      </c>
      <c r="W32" s="4">
        <f t="shared" ca="1" si="18"/>
        <v>-0.11101802327091617</v>
      </c>
      <c r="X32" s="6">
        <f t="shared" si="19"/>
        <v>0.1</v>
      </c>
    </row>
    <row r="33" spans="2:24" ht="5.0999999999999996" customHeight="1" thickBot="1" x14ac:dyDescent="0.3">
      <c r="C33" s="4" t="s">
        <v>53</v>
      </c>
      <c r="D33" s="4">
        <f ca="1">$B$8</f>
        <v>0.36</v>
      </c>
      <c r="E33" s="4">
        <f t="shared" ca="1" si="26"/>
        <v>0.08</v>
      </c>
      <c r="F33" s="4">
        <f t="shared" ref="F33" ca="1" si="40">$B$3</f>
        <v>0.08</v>
      </c>
      <c r="G33" s="6">
        <f t="shared" ca="1" si="2"/>
        <v>0.17333333333333334</v>
      </c>
      <c r="H33" s="6">
        <f t="shared" si="3"/>
        <v>0.1</v>
      </c>
      <c r="I33" s="6">
        <f t="shared" ca="1" si="4"/>
        <v>0.16165807537309515</v>
      </c>
      <c r="J33" s="6">
        <f t="shared" si="5"/>
        <v>0.1</v>
      </c>
      <c r="K33" s="6">
        <f t="shared" ca="1" si="6"/>
        <v>2.6133333333333314E-2</v>
      </c>
      <c r="L33" s="6">
        <f t="shared" si="7"/>
        <v>0.1</v>
      </c>
      <c r="M33" s="6">
        <f t="shared" ca="1" si="8"/>
        <v>0.08</v>
      </c>
      <c r="N33" s="6">
        <f t="shared" si="9"/>
        <v>0.1</v>
      </c>
      <c r="O33" s="6">
        <f t="shared" ca="1" si="10"/>
        <v>0.12444444444444443</v>
      </c>
      <c r="P33" s="6">
        <f t="shared" si="11"/>
        <v>0.1</v>
      </c>
      <c r="Q33" s="6">
        <f t="shared" ca="1" si="12"/>
        <v>0</v>
      </c>
      <c r="R33" s="6">
        <f t="shared" si="13"/>
        <v>0.1</v>
      </c>
      <c r="S33" s="3">
        <f t="shared" ca="1" si="14"/>
        <v>0.08</v>
      </c>
      <c r="T33" s="6">
        <f t="shared" si="15"/>
        <v>0.1</v>
      </c>
      <c r="U33" s="3">
        <f t="shared" ca="1" si="16"/>
        <v>0.27999999999999997</v>
      </c>
      <c r="V33" s="6">
        <f t="shared" si="17"/>
        <v>0.1</v>
      </c>
      <c r="W33" s="4">
        <f t="shared" ca="1" si="18"/>
        <v>1.7320508075688767</v>
      </c>
      <c r="X33" s="6">
        <f t="shared" si="19"/>
        <v>0.1</v>
      </c>
    </row>
    <row r="34" spans="2:24" x14ac:dyDescent="0.25">
      <c r="B34" s="14" t="s">
        <v>244</v>
      </c>
      <c r="C34" s="4" t="s">
        <v>54</v>
      </c>
      <c r="D34" s="4">
        <f t="shared" ref="D34:D38" ca="1" si="41">$B$8</f>
        <v>0.36</v>
      </c>
      <c r="E34" s="4">
        <f t="shared" ca="1" si="26"/>
        <v>0.08</v>
      </c>
      <c r="F34" s="4">
        <f t="shared" ref="F34" ca="1" si="42">$B$4</f>
        <v>0.6</v>
      </c>
      <c r="G34" s="6">
        <f t="shared" ca="1" si="2"/>
        <v>0.34666666666666668</v>
      </c>
      <c r="H34" s="6">
        <f t="shared" si="3"/>
        <v>0.1</v>
      </c>
      <c r="I34" s="6">
        <f t="shared" ca="1" si="4"/>
        <v>0.26025628394590844</v>
      </c>
      <c r="J34" s="6">
        <f t="shared" si="5"/>
        <v>0.1</v>
      </c>
      <c r="K34" s="6">
        <f t="shared" ca="1" si="6"/>
        <v>6.7733333333333326E-2</v>
      </c>
      <c r="L34" s="6">
        <f t="shared" si="7"/>
        <v>0.1</v>
      </c>
      <c r="M34" s="6">
        <f t="shared" ca="1" si="8"/>
        <v>0.36</v>
      </c>
      <c r="N34" s="6">
        <f t="shared" si="9"/>
        <v>0.1</v>
      </c>
      <c r="O34" s="6">
        <f t="shared" ca="1" si="10"/>
        <v>0.17777777777777773</v>
      </c>
      <c r="P34" s="6">
        <f t="shared" si="11"/>
        <v>0.1</v>
      </c>
      <c r="Q34" s="6">
        <f t="shared" ca="1" si="12"/>
        <v>0.33333333333333331</v>
      </c>
      <c r="R34" s="6">
        <f t="shared" si="13"/>
        <v>0.1</v>
      </c>
      <c r="S34" s="3" t="e">
        <f t="shared" ca="1" si="14"/>
        <v>#N/A</v>
      </c>
      <c r="T34" s="6">
        <f t="shared" si="15"/>
        <v>0.1</v>
      </c>
      <c r="U34" s="3">
        <f t="shared" ca="1" si="16"/>
        <v>0.52</v>
      </c>
      <c r="V34" s="6">
        <f t="shared" si="17"/>
        <v>0.1</v>
      </c>
      <c r="W34" s="4">
        <f t="shared" ca="1" si="18"/>
        <v>-0.22993688673998414</v>
      </c>
      <c r="X34" s="6">
        <f t="shared" si="19"/>
        <v>0.1</v>
      </c>
    </row>
    <row r="35" spans="2:24" ht="16.5" thickBot="1" x14ac:dyDescent="0.3">
      <c r="B35" s="15">
        <f ca="1">SKEW(B3:B8)</f>
        <v>-0.46420721490987887</v>
      </c>
      <c r="C35" s="4" t="s">
        <v>55</v>
      </c>
      <c r="D35" s="4">
        <f t="shared" ca="1" si="41"/>
        <v>0.36</v>
      </c>
      <c r="E35" s="4">
        <f t="shared" ca="1" si="26"/>
        <v>0.08</v>
      </c>
      <c r="F35" s="4">
        <f t="shared" ref="F35" ca="1" si="43">$B$5</f>
        <v>0.7</v>
      </c>
      <c r="G35" s="6">
        <f t="shared" ca="1" si="2"/>
        <v>0.37999999999999995</v>
      </c>
      <c r="H35" s="6">
        <f t="shared" si="3"/>
        <v>0.1</v>
      </c>
      <c r="I35" s="6">
        <f t="shared" ca="1" si="4"/>
        <v>0.31048349392520042</v>
      </c>
      <c r="J35" s="6">
        <f t="shared" si="5"/>
        <v>0.1</v>
      </c>
      <c r="K35" s="6">
        <f t="shared" ca="1" si="6"/>
        <v>9.6399999999999958E-2</v>
      </c>
      <c r="L35" s="6">
        <f t="shared" si="7"/>
        <v>0.1</v>
      </c>
      <c r="M35" s="6">
        <f t="shared" ca="1" si="8"/>
        <v>0.36</v>
      </c>
      <c r="N35" s="6">
        <f t="shared" si="9"/>
        <v>0.1</v>
      </c>
      <c r="O35" s="6">
        <f t="shared" ca="1" si="10"/>
        <v>0.21333333333333329</v>
      </c>
      <c r="P35" s="6">
        <f t="shared" si="11"/>
        <v>0.1</v>
      </c>
      <c r="Q35" s="6">
        <f t="shared" ca="1" si="12"/>
        <v>0.33333333333333331</v>
      </c>
      <c r="R35" s="6">
        <f t="shared" si="13"/>
        <v>0.1</v>
      </c>
      <c r="S35" s="3" t="e">
        <f t="shared" ca="1" si="14"/>
        <v>#N/A</v>
      </c>
      <c r="T35" s="6">
        <f t="shared" si="15"/>
        <v>0.1</v>
      </c>
      <c r="U35" s="3">
        <f t="shared" ca="1" si="16"/>
        <v>0.62</v>
      </c>
      <c r="V35" s="6">
        <f t="shared" si="17"/>
        <v>0.1</v>
      </c>
      <c r="W35" s="4">
        <f t="shared" ca="1" si="18"/>
        <v>0.2886676997978832</v>
      </c>
      <c r="X35" s="6">
        <f t="shared" si="19"/>
        <v>0.1</v>
      </c>
    </row>
    <row r="36" spans="2:24" x14ac:dyDescent="0.25">
      <c r="C36" s="4" t="s">
        <v>56</v>
      </c>
      <c r="D36" s="4">
        <f t="shared" ca="1" si="41"/>
        <v>0.36</v>
      </c>
      <c r="E36" s="4">
        <f t="shared" ca="1" si="26"/>
        <v>0.08</v>
      </c>
      <c r="F36" s="4">
        <f t="shared" ref="F36" ca="1" si="44">$B$6</f>
        <v>0.96</v>
      </c>
      <c r="G36" s="6">
        <f t="shared" ca="1" si="2"/>
        <v>0.46666666666666662</v>
      </c>
      <c r="H36" s="6">
        <f t="shared" si="3"/>
        <v>0.1</v>
      </c>
      <c r="I36" s="6">
        <f t="shared" ca="1" si="4"/>
        <v>0.44959240800232975</v>
      </c>
      <c r="J36" s="6">
        <f t="shared" si="5"/>
        <v>0.1</v>
      </c>
      <c r="K36" s="6">
        <f t="shared" ca="1" si="6"/>
        <v>0.20213333333333333</v>
      </c>
      <c r="L36" s="6">
        <f t="shared" si="7"/>
        <v>0.1</v>
      </c>
      <c r="M36" s="6">
        <f t="shared" ca="1" si="8"/>
        <v>0.36</v>
      </c>
      <c r="N36" s="6">
        <f t="shared" si="9"/>
        <v>0.1</v>
      </c>
      <c r="O36" s="6">
        <f t="shared" ca="1" si="10"/>
        <v>0.32888888888888884</v>
      </c>
      <c r="P36" s="6">
        <f t="shared" si="11"/>
        <v>0.1</v>
      </c>
      <c r="Q36" s="6">
        <f t="shared" ca="1" si="12"/>
        <v>0.33333333333333331</v>
      </c>
      <c r="R36" s="6">
        <f t="shared" si="13"/>
        <v>0.1</v>
      </c>
      <c r="S36" s="3" t="e">
        <f t="shared" ca="1" si="14"/>
        <v>#N/A</v>
      </c>
      <c r="T36" s="6">
        <f t="shared" si="15"/>
        <v>0.1</v>
      </c>
      <c r="U36" s="3">
        <f t="shared" ca="1" si="16"/>
        <v>0.88</v>
      </c>
      <c r="V36" s="6">
        <f t="shared" si="17"/>
        <v>0.1</v>
      </c>
      <c r="W36" s="4">
        <f t="shared" ca="1" si="18"/>
        <v>1.00753821078905</v>
      </c>
      <c r="X36" s="6">
        <f t="shared" si="19"/>
        <v>0.1</v>
      </c>
    </row>
    <row r="37" spans="2:24" x14ac:dyDescent="0.25">
      <c r="C37" s="4" t="s">
        <v>57</v>
      </c>
      <c r="D37" s="4">
        <f t="shared" ca="1" si="41"/>
        <v>0.36</v>
      </c>
      <c r="E37" s="4">
        <f t="shared" ca="1" si="26"/>
        <v>0.08</v>
      </c>
      <c r="F37" s="4">
        <f t="shared" ref="F37" ca="1" si="45">$B$7</f>
        <v>0.62</v>
      </c>
      <c r="G37" s="6">
        <f t="shared" ca="1" si="2"/>
        <v>0.35333333333333333</v>
      </c>
      <c r="H37" s="6">
        <f t="shared" si="3"/>
        <v>0.1</v>
      </c>
      <c r="I37" s="6">
        <f t="shared" ca="1" si="4"/>
        <v>0.27006172134038786</v>
      </c>
      <c r="J37" s="6">
        <f t="shared" si="5"/>
        <v>0.1</v>
      </c>
      <c r="K37" s="6">
        <f t="shared" ca="1" si="6"/>
        <v>7.2933333333333308E-2</v>
      </c>
      <c r="L37" s="6">
        <f t="shared" si="7"/>
        <v>0.1</v>
      </c>
      <c r="M37" s="6">
        <f t="shared" ca="1" si="8"/>
        <v>0.36</v>
      </c>
      <c r="N37" s="6">
        <f t="shared" si="9"/>
        <v>0.1</v>
      </c>
      <c r="O37" s="6">
        <f t="shared" ca="1" si="10"/>
        <v>0.1822222222222222</v>
      </c>
      <c r="P37" s="6">
        <f t="shared" si="11"/>
        <v>0.1</v>
      </c>
      <c r="Q37" s="6">
        <f t="shared" ca="1" si="12"/>
        <v>0.33333333333333331</v>
      </c>
      <c r="R37" s="6">
        <f t="shared" si="13"/>
        <v>0.1</v>
      </c>
      <c r="S37" s="3" t="e">
        <f t="shared" ca="1" si="14"/>
        <v>#N/A</v>
      </c>
      <c r="T37" s="6">
        <f t="shared" si="15"/>
        <v>0.1</v>
      </c>
      <c r="U37" s="3">
        <f t="shared" ca="1" si="16"/>
        <v>0.54</v>
      </c>
      <c r="V37" s="6">
        <f t="shared" si="17"/>
        <v>0.1</v>
      </c>
      <c r="W37" s="4">
        <f t="shared" ca="1" si="18"/>
        <v>-0.11101802327091631</v>
      </c>
      <c r="X37" s="6">
        <f t="shared" si="19"/>
        <v>0.1</v>
      </c>
    </row>
    <row r="38" spans="2:24" x14ac:dyDescent="0.25">
      <c r="C38" s="4" t="s">
        <v>58</v>
      </c>
      <c r="D38" s="4">
        <f t="shared" ca="1" si="41"/>
        <v>0.36</v>
      </c>
      <c r="E38" s="4">
        <f t="shared" ca="1" si="26"/>
        <v>0.08</v>
      </c>
      <c r="F38" s="4">
        <f ca="1">$B$8</f>
        <v>0.36</v>
      </c>
      <c r="G38" s="6">
        <f t="shared" ca="1" si="2"/>
        <v>0.26666666666666666</v>
      </c>
      <c r="H38" s="6">
        <f t="shared" si="3"/>
        <v>0.1</v>
      </c>
      <c r="I38" s="6">
        <f t="shared" ca="1" si="4"/>
        <v>0.16165807537309507</v>
      </c>
      <c r="J38" s="6">
        <f t="shared" si="5"/>
        <v>0.1</v>
      </c>
      <c r="K38" s="6">
        <f t="shared" ca="1" si="6"/>
        <v>2.6133333333333286E-2</v>
      </c>
      <c r="L38" s="6">
        <f t="shared" si="7"/>
        <v>0.1</v>
      </c>
      <c r="M38" s="6">
        <f t="shared" ca="1" si="8"/>
        <v>0.36</v>
      </c>
      <c r="N38" s="6">
        <f t="shared" si="9"/>
        <v>0.1</v>
      </c>
      <c r="O38" s="6">
        <f t="shared" ca="1" si="10"/>
        <v>0.12444444444444443</v>
      </c>
      <c r="P38" s="6">
        <f t="shared" si="11"/>
        <v>0.1</v>
      </c>
      <c r="Q38" s="6">
        <f t="shared" ca="1" si="12"/>
        <v>0</v>
      </c>
      <c r="R38" s="6">
        <f t="shared" si="13"/>
        <v>0.1</v>
      </c>
      <c r="S38" s="3">
        <f t="shared" ca="1" si="14"/>
        <v>0.36</v>
      </c>
      <c r="T38" s="6">
        <f t="shared" si="15"/>
        <v>0.1</v>
      </c>
      <c r="U38" s="3">
        <f t="shared" ca="1" si="16"/>
        <v>0.27999999999999997</v>
      </c>
      <c r="V38" s="6">
        <f t="shared" si="17"/>
        <v>0.1</v>
      </c>
      <c r="W38" s="4">
        <f t="shared" ca="1" si="18"/>
        <v>-1.7320508075688781</v>
      </c>
      <c r="X38" s="6">
        <f t="shared" si="19"/>
        <v>0.1</v>
      </c>
    </row>
    <row r="39" spans="2:24" x14ac:dyDescent="0.25">
      <c r="C39" s="4" t="s">
        <v>63</v>
      </c>
      <c r="D39" s="3">
        <f ca="1">$B$3</f>
        <v>0.08</v>
      </c>
      <c r="E39" s="4">
        <f ca="1">$B$4</f>
        <v>0.6</v>
      </c>
      <c r="F39" s="4">
        <f ca="1">$B$3</f>
        <v>0.08</v>
      </c>
      <c r="G39" s="6">
        <f t="shared" ca="1" si="2"/>
        <v>0.2533333333333333</v>
      </c>
      <c r="H39" s="6">
        <f t="shared" si="3"/>
        <v>0.1</v>
      </c>
      <c r="I39" s="6">
        <f t="shared" ca="1" si="4"/>
        <v>0.30022213997860542</v>
      </c>
      <c r="J39" s="6">
        <f t="shared" si="5"/>
        <v>0.1</v>
      </c>
      <c r="K39" s="6">
        <f t="shared" ca="1" si="6"/>
        <v>9.0133333333333343E-2</v>
      </c>
      <c r="L39" s="6">
        <f t="shared" si="7"/>
        <v>0.1</v>
      </c>
      <c r="M39" s="6">
        <f t="shared" ca="1" si="8"/>
        <v>0.08</v>
      </c>
      <c r="N39" s="6">
        <f t="shared" si="9"/>
        <v>0.1</v>
      </c>
      <c r="O39" s="6">
        <f t="shared" ca="1" si="10"/>
        <v>0.23111111111111113</v>
      </c>
      <c r="P39" s="6">
        <f t="shared" si="11"/>
        <v>0.1</v>
      </c>
      <c r="Q39" s="6">
        <f t="shared" ca="1" si="12"/>
        <v>0.33333333333333331</v>
      </c>
      <c r="R39" s="6">
        <f t="shared" si="13"/>
        <v>0.1</v>
      </c>
      <c r="S39" s="3">
        <f t="shared" ca="1" si="14"/>
        <v>0.08</v>
      </c>
      <c r="T39" s="6">
        <f t="shared" si="15"/>
        <v>0.1</v>
      </c>
      <c r="U39" s="3">
        <f t="shared" ca="1" si="16"/>
        <v>0.52</v>
      </c>
      <c r="V39" s="6">
        <f t="shared" si="17"/>
        <v>0.1</v>
      </c>
      <c r="W39" s="4">
        <f t="shared" ca="1" si="18"/>
        <v>1.732050807568879</v>
      </c>
      <c r="X39" s="6">
        <f t="shared" si="19"/>
        <v>0.1</v>
      </c>
    </row>
    <row r="40" spans="2:24" x14ac:dyDescent="0.25">
      <c r="C40" s="4" t="s">
        <v>64</v>
      </c>
      <c r="D40" s="3">
        <f t="shared" ref="D40:D44" ca="1" si="46">$B$3</f>
        <v>0.08</v>
      </c>
      <c r="E40" s="4">
        <f t="shared" ref="E40:E74" ca="1" si="47">$B$4</f>
        <v>0.6</v>
      </c>
      <c r="F40" s="3">
        <f ca="1">$B$4</f>
        <v>0.6</v>
      </c>
      <c r="G40" s="6">
        <f t="shared" ca="1" si="2"/>
        <v>0.42666666666666658</v>
      </c>
      <c r="H40" s="6">
        <f t="shared" si="3"/>
        <v>0.1</v>
      </c>
      <c r="I40" s="6">
        <f t="shared" ca="1" si="4"/>
        <v>0.30022213997860553</v>
      </c>
      <c r="J40" s="6">
        <f t="shared" si="5"/>
        <v>0.1</v>
      </c>
      <c r="K40" s="6">
        <f t="shared" ca="1" si="6"/>
        <v>9.0133333333333412E-2</v>
      </c>
      <c r="L40" s="6">
        <f t="shared" si="7"/>
        <v>0.1</v>
      </c>
      <c r="M40" s="6">
        <f t="shared" ca="1" si="8"/>
        <v>0.6</v>
      </c>
      <c r="N40" s="6">
        <f t="shared" si="9"/>
        <v>0.1</v>
      </c>
      <c r="O40" s="6">
        <f t="shared" ca="1" si="10"/>
        <v>0.23111111111111113</v>
      </c>
      <c r="P40" s="6">
        <f t="shared" si="11"/>
        <v>0.1</v>
      </c>
      <c r="Q40" s="6">
        <f t="shared" ca="1" si="12"/>
        <v>0.66666666666666663</v>
      </c>
      <c r="R40" s="6">
        <f t="shared" si="13"/>
        <v>0.1</v>
      </c>
      <c r="S40" s="3">
        <f t="shared" ca="1" si="14"/>
        <v>0.6</v>
      </c>
      <c r="T40" s="6">
        <f t="shared" si="15"/>
        <v>0.1</v>
      </c>
      <c r="U40" s="3">
        <f t="shared" ca="1" si="16"/>
        <v>0.52</v>
      </c>
      <c r="V40" s="6">
        <f t="shared" si="17"/>
        <v>0.1</v>
      </c>
      <c r="W40" s="4">
        <f t="shared" ca="1" si="18"/>
        <v>-1.7320508075688745</v>
      </c>
      <c r="X40" s="6">
        <f t="shared" si="19"/>
        <v>0.1</v>
      </c>
    </row>
    <row r="41" spans="2:24" x14ac:dyDescent="0.25">
      <c r="C41" s="4" t="s">
        <v>65</v>
      </c>
      <c r="D41" s="3">
        <f t="shared" ca="1" si="46"/>
        <v>0.08</v>
      </c>
      <c r="E41" s="4">
        <f t="shared" ca="1" si="47"/>
        <v>0.6</v>
      </c>
      <c r="F41" s="3">
        <f ca="1">$B$5</f>
        <v>0.7</v>
      </c>
      <c r="G41" s="6">
        <f t="shared" ca="1" si="2"/>
        <v>0.45999999999999996</v>
      </c>
      <c r="H41" s="6">
        <f t="shared" si="3"/>
        <v>0.1</v>
      </c>
      <c r="I41" s="6">
        <f t="shared" ca="1" si="4"/>
        <v>0.33286633954186479</v>
      </c>
      <c r="J41" s="6">
        <f t="shared" si="5"/>
        <v>0.1</v>
      </c>
      <c r="K41" s="6">
        <f t="shared" ca="1" si="6"/>
        <v>0.11080000000000002</v>
      </c>
      <c r="L41" s="6">
        <f t="shared" si="7"/>
        <v>0.1</v>
      </c>
      <c r="M41" s="6">
        <f t="shared" ca="1" si="8"/>
        <v>0.6</v>
      </c>
      <c r="N41" s="6">
        <f t="shared" si="9"/>
        <v>0.1</v>
      </c>
      <c r="O41" s="6">
        <f t="shared" ca="1" si="10"/>
        <v>0.25333333333333335</v>
      </c>
      <c r="P41" s="6">
        <f t="shared" si="11"/>
        <v>0.1</v>
      </c>
      <c r="Q41" s="6">
        <f t="shared" ca="1" si="12"/>
        <v>0.66666666666666663</v>
      </c>
      <c r="R41" s="6">
        <f t="shared" si="13"/>
        <v>0.1</v>
      </c>
      <c r="S41" s="3" t="e">
        <f t="shared" ca="1" si="14"/>
        <v>#N/A</v>
      </c>
      <c r="T41" s="6">
        <f t="shared" si="15"/>
        <v>0.1</v>
      </c>
      <c r="U41" s="3">
        <f t="shared" ca="1" si="16"/>
        <v>0.62</v>
      </c>
      <c r="V41" s="6">
        <f t="shared" si="17"/>
        <v>0.1</v>
      </c>
      <c r="W41" s="4">
        <f t="shared" ca="1" si="18"/>
        <v>-1.5578503894157829</v>
      </c>
      <c r="X41" s="6">
        <f t="shared" si="19"/>
        <v>0.1</v>
      </c>
    </row>
    <row r="42" spans="2:24" x14ac:dyDescent="0.25">
      <c r="C42" s="4" t="s">
        <v>66</v>
      </c>
      <c r="D42" s="3">
        <f t="shared" ca="1" si="46"/>
        <v>0.08</v>
      </c>
      <c r="E42" s="4">
        <f t="shared" ca="1" si="47"/>
        <v>0.6</v>
      </c>
      <c r="F42" s="3">
        <f ca="1">$B$6</f>
        <v>0.96</v>
      </c>
      <c r="G42" s="6">
        <f t="shared" ca="1" si="2"/>
        <v>0.54666666666666663</v>
      </c>
      <c r="H42" s="6">
        <f t="shared" si="3"/>
        <v>0.1</v>
      </c>
      <c r="I42" s="6">
        <f t="shared" ca="1" si="4"/>
        <v>0.44241760061432167</v>
      </c>
      <c r="J42" s="6">
        <f t="shared" si="5"/>
        <v>0.1</v>
      </c>
      <c r="K42" s="6">
        <f t="shared" ca="1" si="6"/>
        <v>0.19573333333333343</v>
      </c>
      <c r="L42" s="6">
        <f t="shared" si="7"/>
        <v>0.1</v>
      </c>
      <c r="M42" s="6">
        <f t="shared" ca="1" si="8"/>
        <v>0.6</v>
      </c>
      <c r="N42" s="6">
        <f t="shared" si="9"/>
        <v>0.1</v>
      </c>
      <c r="O42" s="6">
        <f t="shared" ca="1" si="10"/>
        <v>0.31111111111111112</v>
      </c>
      <c r="P42" s="6">
        <f t="shared" si="11"/>
        <v>0.1</v>
      </c>
      <c r="Q42" s="6">
        <f t="shared" ca="1" si="12"/>
        <v>0.66666666666666663</v>
      </c>
      <c r="R42" s="6">
        <f t="shared" si="13"/>
        <v>0.1</v>
      </c>
      <c r="S42" s="3" t="e">
        <f t="shared" ca="1" si="14"/>
        <v>#N/A</v>
      </c>
      <c r="T42" s="6">
        <f t="shared" si="15"/>
        <v>0.1</v>
      </c>
      <c r="U42" s="3">
        <f t="shared" ca="1" si="16"/>
        <v>0.88</v>
      </c>
      <c r="V42" s="6">
        <f t="shared" si="17"/>
        <v>0.1</v>
      </c>
      <c r="W42" s="4">
        <f t="shared" ca="1" si="18"/>
        <v>-0.53459053449042448</v>
      </c>
      <c r="X42" s="6">
        <f t="shared" si="19"/>
        <v>0.1</v>
      </c>
    </row>
    <row r="43" spans="2:24" x14ac:dyDescent="0.25">
      <c r="C43" s="4" t="s">
        <v>67</v>
      </c>
      <c r="D43" s="3">
        <f t="shared" ca="1" si="46"/>
        <v>0.08</v>
      </c>
      <c r="E43" s="4">
        <f t="shared" ca="1" si="47"/>
        <v>0.6</v>
      </c>
      <c r="F43" s="3">
        <f ca="1">$B$7</f>
        <v>0.62</v>
      </c>
      <c r="G43" s="6">
        <f t="shared" ca="1" si="2"/>
        <v>0.43333333333333329</v>
      </c>
      <c r="H43" s="6">
        <f t="shared" si="3"/>
        <v>0.1</v>
      </c>
      <c r="I43" s="6">
        <f t="shared" ca="1" si="4"/>
        <v>0.30615900008546776</v>
      </c>
      <c r="J43" s="6">
        <f t="shared" si="5"/>
        <v>0.1</v>
      </c>
      <c r="K43" s="6">
        <f t="shared" ca="1" si="6"/>
        <v>9.3733333333333446E-2</v>
      </c>
      <c r="L43" s="6">
        <f t="shared" si="7"/>
        <v>0.1</v>
      </c>
      <c r="M43" s="6">
        <f t="shared" ca="1" si="8"/>
        <v>0.6</v>
      </c>
      <c r="N43" s="6">
        <f t="shared" si="9"/>
        <v>0.1</v>
      </c>
      <c r="O43" s="6">
        <f t="shared" ca="1" si="10"/>
        <v>0.2355555555555556</v>
      </c>
      <c r="P43" s="6">
        <f t="shared" si="11"/>
        <v>0.1</v>
      </c>
      <c r="Q43" s="6">
        <f t="shared" ca="1" si="12"/>
        <v>0.66666666666666663</v>
      </c>
      <c r="R43" s="6">
        <f t="shared" si="13"/>
        <v>0.1</v>
      </c>
      <c r="S43" s="3" t="e">
        <f t="shared" ca="1" si="14"/>
        <v>#N/A</v>
      </c>
      <c r="T43" s="6">
        <f t="shared" si="15"/>
        <v>0.1</v>
      </c>
      <c r="U43" s="3">
        <f t="shared" ca="1" si="16"/>
        <v>0.54</v>
      </c>
      <c r="V43" s="6">
        <f t="shared" si="17"/>
        <v>0.1</v>
      </c>
      <c r="W43" s="4">
        <f t="shared" ca="1" si="18"/>
        <v>-1.7237391826895363</v>
      </c>
      <c r="X43" s="6">
        <f t="shared" si="19"/>
        <v>0.1</v>
      </c>
    </row>
    <row r="44" spans="2:24" x14ac:dyDescent="0.25">
      <c r="C44" s="4" t="s">
        <v>68</v>
      </c>
      <c r="D44" s="3">
        <f t="shared" ca="1" si="46"/>
        <v>0.08</v>
      </c>
      <c r="E44" s="4">
        <f t="shared" ca="1" si="47"/>
        <v>0.6</v>
      </c>
      <c r="F44" s="3">
        <f ca="1">$B$8</f>
        <v>0.36</v>
      </c>
      <c r="G44" s="6">
        <f t="shared" ca="1" si="2"/>
        <v>0.34666666666666668</v>
      </c>
      <c r="H44" s="6">
        <f t="shared" si="3"/>
        <v>0.1</v>
      </c>
      <c r="I44" s="6">
        <f t="shared" ca="1" si="4"/>
        <v>0.26025628394590844</v>
      </c>
      <c r="J44" s="6">
        <f t="shared" si="5"/>
        <v>0.1</v>
      </c>
      <c r="K44" s="6">
        <f t="shared" ca="1" si="6"/>
        <v>6.7733333333333326E-2</v>
      </c>
      <c r="L44" s="6">
        <f t="shared" si="7"/>
        <v>0.1</v>
      </c>
      <c r="M44" s="6">
        <f t="shared" ca="1" si="8"/>
        <v>0.36</v>
      </c>
      <c r="N44" s="6">
        <f t="shared" si="9"/>
        <v>0.1</v>
      </c>
      <c r="O44" s="6">
        <f t="shared" ca="1" si="10"/>
        <v>0.17777777777777778</v>
      </c>
      <c r="P44" s="6">
        <f t="shared" si="11"/>
        <v>0.1</v>
      </c>
      <c r="Q44" s="6">
        <f t="shared" ca="1" si="12"/>
        <v>0.33333333333333331</v>
      </c>
      <c r="R44" s="6">
        <f t="shared" si="13"/>
        <v>0.1</v>
      </c>
      <c r="S44" s="3" t="e">
        <f t="shared" ca="1" si="14"/>
        <v>#N/A</v>
      </c>
      <c r="T44" s="6">
        <f t="shared" si="15"/>
        <v>0.1</v>
      </c>
      <c r="U44" s="3">
        <f t="shared" ca="1" si="16"/>
        <v>0.52</v>
      </c>
      <c r="V44" s="6">
        <f t="shared" si="17"/>
        <v>0.1</v>
      </c>
      <c r="W44" s="4">
        <f t="shared" ca="1" si="18"/>
        <v>-0.22993688673998425</v>
      </c>
      <c r="X44" s="6">
        <f t="shared" si="19"/>
        <v>0.1</v>
      </c>
    </row>
    <row r="45" spans="2:24" x14ac:dyDescent="0.25">
      <c r="C45" s="4" t="s">
        <v>69</v>
      </c>
      <c r="D45" s="3">
        <f ca="1">$B$4</f>
        <v>0.6</v>
      </c>
      <c r="E45" s="4">
        <f t="shared" ca="1" si="47"/>
        <v>0.6</v>
      </c>
      <c r="F45" s="3">
        <f ca="1">$B$3</f>
        <v>0.08</v>
      </c>
      <c r="G45" s="6">
        <f t="shared" ca="1" si="2"/>
        <v>0.42666666666666669</v>
      </c>
      <c r="H45" s="6">
        <f t="shared" si="3"/>
        <v>0.1</v>
      </c>
      <c r="I45" s="6">
        <f t="shared" ca="1" si="4"/>
        <v>0.30022213997860531</v>
      </c>
      <c r="J45" s="6">
        <f t="shared" si="5"/>
        <v>0.1</v>
      </c>
      <c r="K45" s="6">
        <f t="shared" ca="1" si="6"/>
        <v>9.0133333333333274E-2</v>
      </c>
      <c r="L45" s="6">
        <f t="shared" si="7"/>
        <v>0.1</v>
      </c>
      <c r="M45" s="6">
        <f t="shared" ca="1" si="8"/>
        <v>0.6</v>
      </c>
      <c r="N45" s="6">
        <f t="shared" si="9"/>
        <v>0.1</v>
      </c>
      <c r="O45" s="6">
        <f t="shared" ca="1" si="10"/>
        <v>0.23111111111111107</v>
      </c>
      <c r="P45" s="6">
        <f t="shared" si="11"/>
        <v>0.1</v>
      </c>
      <c r="Q45" s="6">
        <f t="shared" ca="1" si="12"/>
        <v>0.66666666666666663</v>
      </c>
      <c r="R45" s="6">
        <f t="shared" si="13"/>
        <v>0.1</v>
      </c>
      <c r="S45" s="3">
        <f t="shared" ca="1" si="14"/>
        <v>0.6</v>
      </c>
      <c r="T45" s="6">
        <f t="shared" si="15"/>
        <v>0.1</v>
      </c>
      <c r="U45" s="3">
        <f t="shared" ca="1" si="16"/>
        <v>0.52</v>
      </c>
      <c r="V45" s="6">
        <f t="shared" si="17"/>
        <v>0.1</v>
      </c>
      <c r="W45" s="4">
        <f t="shared" ca="1" si="18"/>
        <v>-1.732050807568879</v>
      </c>
      <c r="X45" s="6">
        <f t="shared" si="19"/>
        <v>0.1</v>
      </c>
    </row>
    <row r="46" spans="2:24" x14ac:dyDescent="0.25">
      <c r="C46" s="4" t="s">
        <v>70</v>
      </c>
      <c r="D46" s="3">
        <f t="shared" ref="D46:D50" ca="1" si="48">$B$4</f>
        <v>0.6</v>
      </c>
      <c r="E46" s="4">
        <f t="shared" ca="1" si="47"/>
        <v>0.6</v>
      </c>
      <c r="F46" s="3">
        <f ca="1">$B$4</f>
        <v>0.6</v>
      </c>
      <c r="G46" s="6">
        <f t="shared" ca="1" si="2"/>
        <v>0.6</v>
      </c>
      <c r="H46" s="6">
        <f t="shared" si="3"/>
        <v>0.1</v>
      </c>
      <c r="I46" s="6">
        <f t="shared" ca="1" si="4"/>
        <v>0</v>
      </c>
      <c r="J46" s="6">
        <f t="shared" si="5"/>
        <v>0.1</v>
      </c>
      <c r="K46" s="6">
        <f t="shared" ca="1" si="6"/>
        <v>0</v>
      </c>
      <c r="L46" s="6">
        <f t="shared" si="7"/>
        <v>0.1</v>
      </c>
      <c r="M46" s="6">
        <f t="shared" ca="1" si="8"/>
        <v>0.6</v>
      </c>
      <c r="N46" s="6">
        <f t="shared" si="9"/>
        <v>0.1</v>
      </c>
      <c r="O46" s="6">
        <f t="shared" ca="1" si="10"/>
        <v>0</v>
      </c>
      <c r="P46" s="6">
        <f t="shared" si="11"/>
        <v>0.1</v>
      </c>
      <c r="Q46" s="6">
        <f t="shared" ca="1" si="12"/>
        <v>1</v>
      </c>
      <c r="R46" s="6">
        <f t="shared" si="13"/>
        <v>0.1</v>
      </c>
      <c r="S46" s="3">
        <f t="shared" ca="1" si="14"/>
        <v>0.6</v>
      </c>
      <c r="T46" s="6">
        <f t="shared" si="15"/>
        <v>0.1</v>
      </c>
      <c r="U46" s="3">
        <f t="shared" ca="1" si="16"/>
        <v>0</v>
      </c>
      <c r="V46" s="6">
        <f t="shared" si="17"/>
        <v>0.1</v>
      </c>
      <c r="W46" s="4" t="e">
        <f t="shared" ca="1" si="18"/>
        <v>#DIV/0!</v>
      </c>
      <c r="X46" s="6">
        <f t="shared" si="19"/>
        <v>0.1</v>
      </c>
    </row>
    <row r="47" spans="2:24" x14ac:dyDescent="0.25">
      <c r="C47" s="4" t="s">
        <v>71</v>
      </c>
      <c r="D47" s="3">
        <f t="shared" ca="1" si="48"/>
        <v>0.6</v>
      </c>
      <c r="E47" s="4">
        <f t="shared" ca="1" si="47"/>
        <v>0.6</v>
      </c>
      <c r="F47" s="3">
        <f ca="1">$B$5</f>
        <v>0.7</v>
      </c>
      <c r="G47" s="6">
        <f t="shared" ca="1" si="2"/>
        <v>0.6333333333333333</v>
      </c>
      <c r="H47" s="6">
        <f t="shared" si="3"/>
        <v>0.1</v>
      </c>
      <c r="I47" s="6">
        <f t="shared" ca="1" si="4"/>
        <v>5.7735026918962568E-2</v>
      </c>
      <c r="J47" s="6">
        <f t="shared" si="5"/>
        <v>0.1</v>
      </c>
      <c r="K47" s="6">
        <f t="shared" ca="1" si="6"/>
        <v>3.3333333333333322E-3</v>
      </c>
      <c r="L47" s="6">
        <f t="shared" si="7"/>
        <v>0.1</v>
      </c>
      <c r="M47" s="6">
        <f t="shared" ca="1" si="8"/>
        <v>0.6</v>
      </c>
      <c r="N47" s="6">
        <f t="shared" si="9"/>
        <v>0.1</v>
      </c>
      <c r="O47" s="6">
        <f t="shared" ca="1" si="10"/>
        <v>4.4444444444444432E-2</v>
      </c>
      <c r="P47" s="6">
        <f t="shared" si="11"/>
        <v>0.1</v>
      </c>
      <c r="Q47" s="6">
        <f t="shared" ca="1" si="12"/>
        <v>1</v>
      </c>
      <c r="R47" s="6">
        <f t="shared" si="13"/>
        <v>0.1</v>
      </c>
      <c r="S47" s="3">
        <f t="shared" ca="1" si="14"/>
        <v>0.6</v>
      </c>
      <c r="T47" s="6">
        <f t="shared" si="15"/>
        <v>0.1</v>
      </c>
      <c r="U47" s="3">
        <f t="shared" ca="1" si="16"/>
        <v>9.9999999999999978E-2</v>
      </c>
      <c r="V47" s="6">
        <f t="shared" si="17"/>
        <v>0.1</v>
      </c>
      <c r="W47" s="4">
        <f t="shared" ca="1" si="18"/>
        <v>1.7320508075688772</v>
      </c>
      <c r="X47" s="6">
        <f t="shared" si="19"/>
        <v>0.1</v>
      </c>
    </row>
    <row r="48" spans="2:24" x14ac:dyDescent="0.25">
      <c r="C48" s="4" t="s">
        <v>72</v>
      </c>
      <c r="D48" s="3">
        <f t="shared" ca="1" si="48"/>
        <v>0.6</v>
      </c>
      <c r="E48" s="4">
        <f t="shared" ca="1" si="47"/>
        <v>0.6</v>
      </c>
      <c r="F48" s="3">
        <f ca="1">$B$6</f>
        <v>0.96</v>
      </c>
      <c r="G48" s="6">
        <f t="shared" ca="1" si="2"/>
        <v>0.72000000000000008</v>
      </c>
      <c r="H48" s="6">
        <f t="shared" si="3"/>
        <v>0.1</v>
      </c>
      <c r="I48" s="6">
        <f t="shared" ca="1" si="4"/>
        <v>0.20784609690826505</v>
      </c>
      <c r="J48" s="6">
        <f t="shared" si="5"/>
        <v>0.1</v>
      </c>
      <c r="K48" s="6">
        <f t="shared" ca="1" si="6"/>
        <v>4.3199999999999905E-2</v>
      </c>
      <c r="L48" s="6">
        <f t="shared" si="7"/>
        <v>0.1</v>
      </c>
      <c r="M48" s="6">
        <f t="shared" ca="1" si="8"/>
        <v>0.6</v>
      </c>
      <c r="N48" s="6">
        <f t="shared" si="9"/>
        <v>0.1</v>
      </c>
      <c r="O48" s="6">
        <f t="shared" ca="1" si="10"/>
        <v>0.16000000000000003</v>
      </c>
      <c r="P48" s="6">
        <f t="shared" si="11"/>
        <v>0.1</v>
      </c>
      <c r="Q48" s="6">
        <f t="shared" ca="1" si="12"/>
        <v>1</v>
      </c>
      <c r="R48" s="6">
        <f t="shared" si="13"/>
        <v>0.1</v>
      </c>
      <c r="S48" s="3">
        <f t="shared" ca="1" si="14"/>
        <v>0.6</v>
      </c>
      <c r="T48" s="6">
        <f t="shared" si="15"/>
        <v>0.1</v>
      </c>
      <c r="U48" s="3">
        <f t="shared" ca="1" si="16"/>
        <v>0.36</v>
      </c>
      <c r="V48" s="6">
        <f t="shared" si="17"/>
        <v>0.1</v>
      </c>
      <c r="W48" s="4">
        <f t="shared" ca="1" si="18"/>
        <v>1.7320508075688728</v>
      </c>
      <c r="X48" s="6">
        <f t="shared" si="19"/>
        <v>0.1</v>
      </c>
    </row>
    <row r="49" spans="3:24" x14ac:dyDescent="0.25">
      <c r="C49" s="4" t="s">
        <v>73</v>
      </c>
      <c r="D49" s="3">
        <f t="shared" ca="1" si="48"/>
        <v>0.6</v>
      </c>
      <c r="E49" s="4">
        <f t="shared" ca="1" si="47"/>
        <v>0.6</v>
      </c>
      <c r="F49" s="3">
        <f ca="1">$B$7</f>
        <v>0.62</v>
      </c>
      <c r="G49" s="6">
        <f t="shared" ca="1" si="2"/>
        <v>0.60666666666666658</v>
      </c>
      <c r="H49" s="6">
        <f t="shared" si="3"/>
        <v>0.1</v>
      </c>
      <c r="I49" s="6">
        <f t="shared" ca="1" si="4"/>
        <v>1.1547005383792525E-2</v>
      </c>
      <c r="J49" s="6">
        <f t="shared" si="5"/>
        <v>0.1</v>
      </c>
      <c r="K49" s="6">
        <f t="shared" ca="1" si="6"/>
        <v>1.3333333333333356E-4</v>
      </c>
      <c r="L49" s="6">
        <f t="shared" si="7"/>
        <v>0.1</v>
      </c>
      <c r="M49" s="6">
        <f t="shared" ca="1" si="8"/>
        <v>0.6</v>
      </c>
      <c r="N49" s="6">
        <f t="shared" si="9"/>
        <v>0.1</v>
      </c>
      <c r="O49" s="6">
        <f t="shared" ca="1" si="10"/>
        <v>8.8888888888888715E-3</v>
      </c>
      <c r="P49" s="6">
        <f t="shared" si="11"/>
        <v>0.1</v>
      </c>
      <c r="Q49" s="6">
        <f t="shared" ca="1" si="12"/>
        <v>1</v>
      </c>
      <c r="R49" s="6">
        <f t="shared" si="13"/>
        <v>0.1</v>
      </c>
      <c r="S49" s="3">
        <f t="shared" ca="1" si="14"/>
        <v>0.6</v>
      </c>
      <c r="T49" s="6">
        <f t="shared" si="15"/>
        <v>0.1</v>
      </c>
      <c r="U49" s="3">
        <f t="shared" ca="1" si="16"/>
        <v>2.0000000000000018E-2</v>
      </c>
      <c r="V49" s="6">
        <f t="shared" si="17"/>
        <v>0.1</v>
      </c>
      <c r="W49" s="4">
        <f t="shared" ca="1" si="18"/>
        <v>1.7320508075689363</v>
      </c>
      <c r="X49" s="6">
        <f t="shared" si="19"/>
        <v>0.1</v>
      </c>
    </row>
    <row r="50" spans="3:24" x14ac:dyDescent="0.25">
      <c r="C50" s="4" t="s">
        <v>74</v>
      </c>
      <c r="D50" s="3">
        <f t="shared" ca="1" si="48"/>
        <v>0.6</v>
      </c>
      <c r="E50" s="4">
        <f t="shared" ca="1" si="47"/>
        <v>0.6</v>
      </c>
      <c r="F50" s="3">
        <f ca="1">$B$8</f>
        <v>0.36</v>
      </c>
      <c r="G50" s="6">
        <f t="shared" ca="1" si="2"/>
        <v>0.52</v>
      </c>
      <c r="H50" s="6">
        <f t="shared" si="3"/>
        <v>0.1</v>
      </c>
      <c r="I50" s="6">
        <f t="shared" ca="1" si="4"/>
        <v>0.13856406460550996</v>
      </c>
      <c r="J50" s="6">
        <f t="shared" si="5"/>
        <v>0.1</v>
      </c>
      <c r="K50" s="6">
        <f t="shared" ca="1" si="6"/>
        <v>1.9199999999999939E-2</v>
      </c>
      <c r="L50" s="6">
        <f t="shared" si="7"/>
        <v>0.1</v>
      </c>
      <c r="M50" s="6">
        <f t="shared" ca="1" si="8"/>
        <v>0.6</v>
      </c>
      <c r="N50" s="6">
        <f t="shared" si="9"/>
        <v>0.1</v>
      </c>
      <c r="O50" s="6">
        <f t="shared" ca="1" si="10"/>
        <v>0.10666666666666665</v>
      </c>
      <c r="P50" s="6">
        <f t="shared" si="11"/>
        <v>0.1</v>
      </c>
      <c r="Q50" s="6">
        <f t="shared" ca="1" si="12"/>
        <v>0.66666666666666663</v>
      </c>
      <c r="R50" s="6">
        <f t="shared" si="13"/>
        <v>0.1</v>
      </c>
      <c r="S50" s="3">
        <f t="shared" ca="1" si="14"/>
        <v>0.6</v>
      </c>
      <c r="T50" s="6">
        <f t="shared" si="15"/>
        <v>0.1</v>
      </c>
      <c r="U50" s="3">
        <f t="shared" ca="1" si="16"/>
        <v>0.24</v>
      </c>
      <c r="V50" s="6">
        <f t="shared" si="17"/>
        <v>0.1</v>
      </c>
      <c r="W50" s="4">
        <f t="shared" ca="1" si="18"/>
        <v>-1.7320508075688792</v>
      </c>
      <c r="X50" s="6">
        <f t="shared" si="19"/>
        <v>0.1</v>
      </c>
    </row>
    <row r="51" spans="3:24" x14ac:dyDescent="0.25">
      <c r="C51" s="4" t="s">
        <v>75</v>
      </c>
      <c r="D51" s="3">
        <f ca="1">$B$5</f>
        <v>0.7</v>
      </c>
      <c r="E51" s="4">
        <f t="shared" ca="1" si="47"/>
        <v>0.6</v>
      </c>
      <c r="F51" s="3">
        <f t="shared" ref="F51" ca="1" si="49">$B$3</f>
        <v>0.08</v>
      </c>
      <c r="G51" s="6">
        <f t="shared" ca="1" si="2"/>
        <v>0.45999999999999996</v>
      </c>
      <c r="H51" s="6">
        <f t="shared" si="3"/>
        <v>0.1</v>
      </c>
      <c r="I51" s="6">
        <f t="shared" ca="1" si="4"/>
        <v>0.33286633954186468</v>
      </c>
      <c r="J51" s="6">
        <f t="shared" si="5"/>
        <v>0.1</v>
      </c>
      <c r="K51" s="6">
        <f t="shared" ca="1" si="6"/>
        <v>0.11079999999999994</v>
      </c>
      <c r="L51" s="6">
        <f t="shared" si="7"/>
        <v>0.1</v>
      </c>
      <c r="M51" s="6">
        <f t="shared" ca="1" si="8"/>
        <v>0.6</v>
      </c>
      <c r="N51" s="6">
        <f t="shared" si="9"/>
        <v>0.1</v>
      </c>
      <c r="O51" s="6">
        <f t="shared" ca="1" si="10"/>
        <v>0.25333333333333335</v>
      </c>
      <c r="P51" s="6">
        <f t="shared" si="11"/>
        <v>0.1</v>
      </c>
      <c r="Q51" s="6">
        <f t="shared" ca="1" si="12"/>
        <v>0.66666666666666663</v>
      </c>
      <c r="R51" s="6">
        <f t="shared" si="13"/>
        <v>0.1</v>
      </c>
      <c r="S51" s="3" t="e">
        <f t="shared" ca="1" si="14"/>
        <v>#N/A</v>
      </c>
      <c r="T51" s="6">
        <f t="shared" si="15"/>
        <v>0.1</v>
      </c>
      <c r="U51" s="3">
        <f t="shared" ca="1" si="16"/>
        <v>0.62</v>
      </c>
      <c r="V51" s="6">
        <f t="shared" si="17"/>
        <v>0.1</v>
      </c>
      <c r="W51" s="4">
        <f t="shared" ca="1" si="18"/>
        <v>-1.5578503894157829</v>
      </c>
      <c r="X51" s="6">
        <f t="shared" si="19"/>
        <v>0.1</v>
      </c>
    </row>
    <row r="52" spans="3:24" x14ac:dyDescent="0.25">
      <c r="C52" s="4" t="s">
        <v>76</v>
      </c>
      <c r="D52" s="3">
        <f t="shared" ref="D52:F56" ca="1" si="50">$B$5</f>
        <v>0.7</v>
      </c>
      <c r="E52" s="4">
        <f t="shared" ca="1" si="47"/>
        <v>0.6</v>
      </c>
      <c r="F52" s="3">
        <f t="shared" ref="F52" ca="1" si="51">$B$4</f>
        <v>0.6</v>
      </c>
      <c r="G52" s="6">
        <f t="shared" ca="1" si="2"/>
        <v>0.6333333333333333</v>
      </c>
      <c r="H52" s="6">
        <f t="shared" si="3"/>
        <v>0.1</v>
      </c>
      <c r="I52" s="6">
        <f t="shared" ca="1" si="4"/>
        <v>5.7735026918962561E-2</v>
      </c>
      <c r="J52" s="6">
        <f t="shared" si="5"/>
        <v>0.1</v>
      </c>
      <c r="K52" s="6">
        <f t="shared" ca="1" si="6"/>
        <v>3.3333333333333314E-3</v>
      </c>
      <c r="L52" s="6">
        <f t="shared" si="7"/>
        <v>0.1</v>
      </c>
      <c r="M52" s="6">
        <f t="shared" ca="1" si="8"/>
        <v>0.6</v>
      </c>
      <c r="N52" s="6">
        <f t="shared" si="9"/>
        <v>0.1</v>
      </c>
      <c r="O52" s="6">
        <f t="shared" ca="1" si="10"/>
        <v>4.4444444444444432E-2</v>
      </c>
      <c r="P52" s="6">
        <f t="shared" si="11"/>
        <v>0.1</v>
      </c>
      <c r="Q52" s="6">
        <f t="shared" ca="1" si="12"/>
        <v>1</v>
      </c>
      <c r="R52" s="6">
        <f t="shared" si="13"/>
        <v>0.1</v>
      </c>
      <c r="S52" s="3">
        <f t="shared" ca="1" si="14"/>
        <v>0.6</v>
      </c>
      <c r="T52" s="6">
        <f t="shared" si="15"/>
        <v>0.1</v>
      </c>
      <c r="U52" s="3">
        <f t="shared" ca="1" si="16"/>
        <v>9.9999999999999978E-2</v>
      </c>
      <c r="V52" s="6">
        <f t="shared" si="17"/>
        <v>0.1</v>
      </c>
      <c r="W52" s="4">
        <f t="shared" ca="1" si="18"/>
        <v>1.7320508075688781</v>
      </c>
      <c r="X52" s="6">
        <f t="shared" si="19"/>
        <v>0.1</v>
      </c>
    </row>
    <row r="53" spans="3:24" x14ac:dyDescent="0.25">
      <c r="C53" s="4" t="s">
        <v>77</v>
      </c>
      <c r="D53" s="3">
        <f t="shared" ca="1" si="50"/>
        <v>0.7</v>
      </c>
      <c r="E53" s="4">
        <f t="shared" ca="1" si="47"/>
        <v>0.6</v>
      </c>
      <c r="F53" s="3">
        <f t="shared" ca="1" si="50"/>
        <v>0.7</v>
      </c>
      <c r="G53" s="6">
        <f t="shared" ca="1" si="2"/>
        <v>0.66666666666666663</v>
      </c>
      <c r="H53" s="6">
        <f t="shared" si="3"/>
        <v>0.1</v>
      </c>
      <c r="I53" s="6">
        <f t="shared" ca="1" si="4"/>
        <v>5.7735026918962561E-2</v>
      </c>
      <c r="J53" s="6">
        <f t="shared" si="5"/>
        <v>0.1</v>
      </c>
      <c r="K53" s="6">
        <f t="shared" ca="1" si="6"/>
        <v>3.3333333333333314E-3</v>
      </c>
      <c r="L53" s="6">
        <f t="shared" si="7"/>
        <v>0.1</v>
      </c>
      <c r="M53" s="6">
        <f t="shared" ca="1" si="8"/>
        <v>0.7</v>
      </c>
      <c r="N53" s="6">
        <f t="shared" si="9"/>
        <v>0.1</v>
      </c>
      <c r="O53" s="6">
        <f t="shared" ca="1" si="10"/>
        <v>4.4444444444444432E-2</v>
      </c>
      <c r="P53" s="6">
        <f t="shared" si="11"/>
        <v>0.1</v>
      </c>
      <c r="Q53" s="6">
        <f t="shared" ca="1" si="12"/>
        <v>1</v>
      </c>
      <c r="R53" s="6">
        <f t="shared" si="13"/>
        <v>0.1</v>
      </c>
      <c r="S53" s="3">
        <f t="shared" ca="1" si="14"/>
        <v>0.7</v>
      </c>
      <c r="T53" s="6">
        <f t="shared" si="15"/>
        <v>0.1</v>
      </c>
      <c r="U53" s="3">
        <f t="shared" ca="1" si="16"/>
        <v>9.9999999999999978E-2</v>
      </c>
      <c r="V53" s="6">
        <f t="shared" si="17"/>
        <v>0.1</v>
      </c>
      <c r="W53" s="4">
        <f t="shared" ca="1" si="18"/>
        <v>-1.7320508075688781</v>
      </c>
      <c r="X53" s="6">
        <f t="shared" si="19"/>
        <v>0.1</v>
      </c>
    </row>
    <row r="54" spans="3:24" x14ac:dyDescent="0.25">
      <c r="C54" s="4" t="s">
        <v>78</v>
      </c>
      <c r="D54" s="3">
        <f ca="1">$B$5</f>
        <v>0.7</v>
      </c>
      <c r="E54" s="4">
        <f t="shared" ca="1" si="47"/>
        <v>0.6</v>
      </c>
      <c r="F54" s="3">
        <f t="shared" ref="F54" ca="1" si="52">$B$6</f>
        <v>0.96</v>
      </c>
      <c r="G54" s="6">
        <f t="shared" ca="1" si="2"/>
        <v>0.7533333333333333</v>
      </c>
      <c r="H54" s="6">
        <f t="shared" si="3"/>
        <v>0.1</v>
      </c>
      <c r="I54" s="6">
        <f t="shared" ca="1" si="4"/>
        <v>0.18583146486355162</v>
      </c>
      <c r="J54" s="6">
        <f t="shared" si="5"/>
        <v>0.1</v>
      </c>
      <c r="K54" s="6">
        <f t="shared" ca="1" si="6"/>
        <v>3.4533333333333423E-2</v>
      </c>
      <c r="L54" s="6">
        <f t="shared" si="7"/>
        <v>0.1</v>
      </c>
      <c r="M54" s="6">
        <f t="shared" ca="1" si="8"/>
        <v>0.7</v>
      </c>
      <c r="N54" s="6">
        <f t="shared" si="9"/>
        <v>0.1</v>
      </c>
      <c r="O54" s="6">
        <f t="shared" ca="1" si="10"/>
        <v>0.13777777777777778</v>
      </c>
      <c r="P54" s="6">
        <f t="shared" si="11"/>
        <v>0.1</v>
      </c>
      <c r="Q54" s="6">
        <f t="shared" ca="1" si="12"/>
        <v>1</v>
      </c>
      <c r="R54" s="6">
        <f t="shared" si="13"/>
        <v>0.1</v>
      </c>
      <c r="S54" s="3" t="e">
        <f t="shared" ca="1" si="14"/>
        <v>#N/A</v>
      </c>
      <c r="T54" s="6">
        <f t="shared" si="15"/>
        <v>0.1</v>
      </c>
      <c r="U54" s="3">
        <f t="shared" ca="1" si="16"/>
        <v>0.36</v>
      </c>
      <c r="V54" s="6">
        <f t="shared" si="17"/>
        <v>0.1</v>
      </c>
      <c r="W54" s="4">
        <f t="shared" ca="1" si="18"/>
        <v>1.1851150201789977</v>
      </c>
      <c r="X54" s="6">
        <f t="shared" si="19"/>
        <v>0.1</v>
      </c>
    </row>
    <row r="55" spans="3:24" x14ac:dyDescent="0.25">
      <c r="C55" s="4" t="s">
        <v>79</v>
      </c>
      <c r="D55" s="3">
        <f t="shared" ca="1" si="50"/>
        <v>0.7</v>
      </c>
      <c r="E55" s="4">
        <f t="shared" ca="1" si="47"/>
        <v>0.6</v>
      </c>
      <c r="F55" s="3">
        <f t="shared" ref="F55" ca="1" si="53">$B$7</f>
        <v>0.62</v>
      </c>
      <c r="G55" s="6">
        <f t="shared" ca="1" si="2"/>
        <v>0.64</v>
      </c>
      <c r="H55" s="6">
        <f t="shared" si="3"/>
        <v>0.1</v>
      </c>
      <c r="I55" s="6">
        <f t="shared" ca="1" si="4"/>
        <v>5.2915026221291801E-2</v>
      </c>
      <c r="J55" s="6">
        <f t="shared" si="5"/>
        <v>0.1</v>
      </c>
      <c r="K55" s="6">
        <f t="shared" ca="1" si="6"/>
        <v>2.7999999999999987E-3</v>
      </c>
      <c r="L55" s="6">
        <f t="shared" si="7"/>
        <v>0.1</v>
      </c>
      <c r="M55" s="6">
        <f t="shared" ca="1" si="8"/>
        <v>0.62</v>
      </c>
      <c r="N55" s="6">
        <f t="shared" si="9"/>
        <v>0.1</v>
      </c>
      <c r="O55" s="6">
        <f t="shared" ca="1" si="10"/>
        <v>0.04</v>
      </c>
      <c r="P55" s="6">
        <f t="shared" si="11"/>
        <v>0.1</v>
      </c>
      <c r="Q55" s="6">
        <f t="shared" ca="1" si="12"/>
        <v>1</v>
      </c>
      <c r="R55" s="6">
        <f t="shared" si="13"/>
        <v>0.1</v>
      </c>
      <c r="S55" s="3" t="e">
        <f t="shared" ca="1" si="14"/>
        <v>#N/A</v>
      </c>
      <c r="T55" s="6">
        <f t="shared" si="15"/>
        <v>0.1</v>
      </c>
      <c r="U55" s="3">
        <f t="shared" ca="1" si="16"/>
        <v>9.9999999999999978E-2</v>
      </c>
      <c r="V55" s="6">
        <f t="shared" si="17"/>
        <v>0.1</v>
      </c>
      <c r="W55" s="4">
        <f t="shared" ca="1" si="18"/>
        <v>1.4578629673212975</v>
      </c>
      <c r="X55" s="6">
        <f t="shared" si="19"/>
        <v>0.1</v>
      </c>
    </row>
    <row r="56" spans="3:24" x14ac:dyDescent="0.25">
      <c r="C56" s="4" t="s">
        <v>80</v>
      </c>
      <c r="D56" s="3">
        <f t="shared" ca="1" si="50"/>
        <v>0.7</v>
      </c>
      <c r="E56" s="4">
        <f t="shared" ca="1" si="47"/>
        <v>0.6</v>
      </c>
      <c r="F56" s="3">
        <f t="shared" ref="F56" ca="1" si="54">$B$8</f>
        <v>0.36</v>
      </c>
      <c r="G56" s="6">
        <f t="shared" ca="1" si="2"/>
        <v>0.55333333333333323</v>
      </c>
      <c r="H56" s="6">
        <f t="shared" si="3"/>
        <v>0.1</v>
      </c>
      <c r="I56" s="6">
        <f t="shared" ca="1" si="4"/>
        <v>0.17473789896108233</v>
      </c>
      <c r="J56" s="6">
        <f t="shared" si="5"/>
        <v>0.1</v>
      </c>
      <c r="K56" s="6">
        <f t="shared" ca="1" si="6"/>
        <v>3.0533333333333416E-2</v>
      </c>
      <c r="L56" s="6">
        <f t="shared" si="7"/>
        <v>0.1</v>
      </c>
      <c r="M56" s="6">
        <f t="shared" ca="1" si="8"/>
        <v>0.6</v>
      </c>
      <c r="N56" s="6">
        <f t="shared" si="9"/>
        <v>0.1</v>
      </c>
      <c r="O56" s="6">
        <f t="shared" ca="1" si="10"/>
        <v>0.12888888888888891</v>
      </c>
      <c r="P56" s="6">
        <f t="shared" si="11"/>
        <v>0.1</v>
      </c>
      <c r="Q56" s="6">
        <f t="shared" ca="1" si="12"/>
        <v>0.66666666666666663</v>
      </c>
      <c r="R56" s="6">
        <f t="shared" si="13"/>
        <v>0.1</v>
      </c>
      <c r="S56" s="3" t="e">
        <f t="shared" ca="1" si="14"/>
        <v>#N/A</v>
      </c>
      <c r="T56" s="6">
        <f t="shared" si="15"/>
        <v>0.1</v>
      </c>
      <c r="U56" s="3">
        <f t="shared" ca="1" si="16"/>
        <v>0.33999999999999997</v>
      </c>
      <c r="V56" s="6">
        <f t="shared" si="17"/>
        <v>0.1</v>
      </c>
      <c r="W56" s="4">
        <f t="shared" ca="1" si="18"/>
        <v>-1.1160820590189788</v>
      </c>
      <c r="X56" s="6">
        <f t="shared" si="19"/>
        <v>0.1</v>
      </c>
    </row>
    <row r="57" spans="3:24" x14ac:dyDescent="0.25">
      <c r="C57" s="4" t="s">
        <v>81</v>
      </c>
      <c r="D57" s="3">
        <f ca="1">$B$6</f>
        <v>0.96</v>
      </c>
      <c r="E57" s="4">
        <f t="shared" ca="1" si="47"/>
        <v>0.6</v>
      </c>
      <c r="F57" s="3">
        <f t="shared" ref="F57" ca="1" si="55">$B$3</f>
        <v>0.08</v>
      </c>
      <c r="G57" s="6">
        <f t="shared" ca="1" si="2"/>
        <v>0.54666666666666675</v>
      </c>
      <c r="H57" s="6">
        <f t="shared" si="3"/>
        <v>0.1</v>
      </c>
      <c r="I57" s="6">
        <f t="shared" ca="1" si="4"/>
        <v>0.44241760061432145</v>
      </c>
      <c r="J57" s="6">
        <f t="shared" si="5"/>
        <v>0.1</v>
      </c>
      <c r="K57" s="6">
        <f t="shared" ca="1" si="6"/>
        <v>0.19573333333333323</v>
      </c>
      <c r="L57" s="6">
        <f t="shared" si="7"/>
        <v>0.1</v>
      </c>
      <c r="M57" s="6">
        <f t="shared" ca="1" si="8"/>
        <v>0.6</v>
      </c>
      <c r="N57" s="6">
        <f t="shared" si="9"/>
        <v>0.1</v>
      </c>
      <c r="O57" s="6">
        <f t="shared" ca="1" si="10"/>
        <v>0.31111111111111106</v>
      </c>
      <c r="P57" s="6">
        <f t="shared" si="11"/>
        <v>0.1</v>
      </c>
      <c r="Q57" s="6">
        <f t="shared" ca="1" si="12"/>
        <v>0.66666666666666663</v>
      </c>
      <c r="R57" s="6">
        <f t="shared" si="13"/>
        <v>0.1</v>
      </c>
      <c r="S57" s="3" t="e">
        <f t="shared" ca="1" si="14"/>
        <v>#N/A</v>
      </c>
      <c r="T57" s="6">
        <f t="shared" si="15"/>
        <v>0.1</v>
      </c>
      <c r="U57" s="3">
        <f t="shared" ca="1" si="16"/>
        <v>0.88</v>
      </c>
      <c r="V57" s="6">
        <f t="shared" si="17"/>
        <v>0.1</v>
      </c>
      <c r="W57" s="4">
        <f t="shared" ca="1" si="18"/>
        <v>-0.53459053449042659</v>
      </c>
      <c r="X57" s="6">
        <f t="shared" si="19"/>
        <v>0.1</v>
      </c>
    </row>
    <row r="58" spans="3:24" x14ac:dyDescent="0.25">
      <c r="C58" s="4" t="s">
        <v>82</v>
      </c>
      <c r="D58" s="3">
        <f t="shared" ref="D58:F62" ca="1" si="56">$B$6</f>
        <v>0.96</v>
      </c>
      <c r="E58" s="4">
        <f t="shared" ca="1" si="47"/>
        <v>0.6</v>
      </c>
      <c r="F58" s="3">
        <f t="shared" ref="F58" ca="1" si="57">$B$4</f>
        <v>0.6</v>
      </c>
      <c r="G58" s="6">
        <f t="shared" ca="1" si="2"/>
        <v>0.72000000000000008</v>
      </c>
      <c r="H58" s="6">
        <f t="shared" si="3"/>
        <v>0.1</v>
      </c>
      <c r="I58" s="6">
        <f t="shared" ca="1" si="4"/>
        <v>0.20784609690826505</v>
      </c>
      <c r="J58" s="6">
        <f t="shared" si="5"/>
        <v>0.1</v>
      </c>
      <c r="K58" s="6">
        <f t="shared" ca="1" si="6"/>
        <v>4.3199999999999905E-2</v>
      </c>
      <c r="L58" s="6">
        <f t="shared" si="7"/>
        <v>0.1</v>
      </c>
      <c r="M58" s="6">
        <f t="shared" ca="1" si="8"/>
        <v>0.6</v>
      </c>
      <c r="N58" s="6">
        <f t="shared" si="9"/>
        <v>0.1</v>
      </c>
      <c r="O58" s="6">
        <f t="shared" ca="1" si="10"/>
        <v>0.16000000000000003</v>
      </c>
      <c r="P58" s="6">
        <f t="shared" si="11"/>
        <v>0.1</v>
      </c>
      <c r="Q58" s="6">
        <f t="shared" ca="1" si="12"/>
        <v>1</v>
      </c>
      <c r="R58" s="6">
        <f t="shared" si="13"/>
        <v>0.1</v>
      </c>
      <c r="S58" s="3">
        <f t="shared" ca="1" si="14"/>
        <v>0.6</v>
      </c>
      <c r="T58" s="6">
        <f t="shared" si="15"/>
        <v>0.1</v>
      </c>
      <c r="U58" s="3">
        <f t="shared" ca="1" si="16"/>
        <v>0.36</v>
      </c>
      <c r="V58" s="6">
        <f t="shared" si="17"/>
        <v>0.1</v>
      </c>
      <c r="W58" s="4">
        <f t="shared" ca="1" si="18"/>
        <v>1.7320508075688728</v>
      </c>
      <c r="X58" s="6">
        <f t="shared" si="19"/>
        <v>0.1</v>
      </c>
    </row>
    <row r="59" spans="3:24" x14ac:dyDescent="0.25">
      <c r="C59" s="4" t="s">
        <v>83</v>
      </c>
      <c r="D59" s="3">
        <f t="shared" ca="1" si="56"/>
        <v>0.96</v>
      </c>
      <c r="E59" s="4">
        <f t="shared" ca="1" si="47"/>
        <v>0.6</v>
      </c>
      <c r="F59" s="3">
        <f t="shared" ref="F59" ca="1" si="58">$B$5</f>
        <v>0.7</v>
      </c>
      <c r="G59" s="6">
        <f t="shared" ca="1" si="2"/>
        <v>0.7533333333333333</v>
      </c>
      <c r="H59" s="6">
        <f t="shared" si="3"/>
        <v>0.1</v>
      </c>
      <c r="I59" s="6">
        <f t="shared" ca="1" si="4"/>
        <v>0.1858314648635519</v>
      </c>
      <c r="J59" s="6">
        <f t="shared" si="5"/>
        <v>0.1</v>
      </c>
      <c r="K59" s="6">
        <f t="shared" ca="1" si="6"/>
        <v>3.4533333333333527E-2</v>
      </c>
      <c r="L59" s="6">
        <f t="shared" si="7"/>
        <v>0.1</v>
      </c>
      <c r="M59" s="6">
        <f t="shared" ca="1" si="8"/>
        <v>0.7</v>
      </c>
      <c r="N59" s="6">
        <f t="shared" si="9"/>
        <v>0.1</v>
      </c>
      <c r="O59" s="6">
        <f t="shared" ca="1" si="10"/>
        <v>0.13777777777777778</v>
      </c>
      <c r="P59" s="6">
        <f t="shared" si="11"/>
        <v>0.1</v>
      </c>
      <c r="Q59" s="6">
        <f t="shared" ca="1" si="12"/>
        <v>1</v>
      </c>
      <c r="R59" s="6">
        <f t="shared" si="13"/>
        <v>0.1</v>
      </c>
      <c r="S59" s="3" t="e">
        <f t="shared" ca="1" si="14"/>
        <v>#N/A</v>
      </c>
      <c r="T59" s="6">
        <f t="shared" si="15"/>
        <v>0.1</v>
      </c>
      <c r="U59" s="3">
        <f t="shared" ca="1" si="16"/>
        <v>0.36</v>
      </c>
      <c r="V59" s="6">
        <f t="shared" si="17"/>
        <v>0.1</v>
      </c>
      <c r="W59" s="4">
        <f t="shared" ca="1" si="18"/>
        <v>1.1851150201789977</v>
      </c>
      <c r="X59" s="6">
        <f t="shared" si="19"/>
        <v>0.1</v>
      </c>
    </row>
    <row r="60" spans="3:24" x14ac:dyDescent="0.25">
      <c r="C60" s="4" t="s">
        <v>84</v>
      </c>
      <c r="D60" s="3">
        <f t="shared" ca="1" si="56"/>
        <v>0.96</v>
      </c>
      <c r="E60" s="4">
        <f t="shared" ca="1" si="47"/>
        <v>0.6</v>
      </c>
      <c r="F60" s="3">
        <f t="shared" ca="1" si="56"/>
        <v>0.96</v>
      </c>
      <c r="G60" s="6">
        <f t="shared" ca="1" si="2"/>
        <v>0.84</v>
      </c>
      <c r="H60" s="6">
        <f t="shared" si="3"/>
        <v>0.1</v>
      </c>
      <c r="I60" s="6">
        <f t="shared" ca="1" si="4"/>
        <v>0.20784609690826505</v>
      </c>
      <c r="J60" s="6">
        <f t="shared" si="5"/>
        <v>0.1</v>
      </c>
      <c r="K60" s="6">
        <f t="shared" ca="1" si="6"/>
        <v>4.3199999999999905E-2</v>
      </c>
      <c r="L60" s="6">
        <f t="shared" si="7"/>
        <v>0.1</v>
      </c>
      <c r="M60" s="6">
        <f t="shared" ca="1" si="8"/>
        <v>0.96</v>
      </c>
      <c r="N60" s="6">
        <f t="shared" si="9"/>
        <v>0.1</v>
      </c>
      <c r="O60" s="6">
        <f t="shared" ca="1" si="10"/>
        <v>0.16</v>
      </c>
      <c r="P60" s="6">
        <f t="shared" si="11"/>
        <v>0.1</v>
      </c>
      <c r="Q60" s="6">
        <f t="shared" ca="1" si="12"/>
        <v>1</v>
      </c>
      <c r="R60" s="6">
        <f t="shared" si="13"/>
        <v>0.1</v>
      </c>
      <c r="S60" s="3">
        <f t="shared" ca="1" si="14"/>
        <v>0.96</v>
      </c>
      <c r="T60" s="6">
        <f t="shared" si="15"/>
        <v>0.1</v>
      </c>
      <c r="U60" s="3">
        <f t="shared" ca="1" si="16"/>
        <v>0.36</v>
      </c>
      <c r="V60" s="6">
        <f t="shared" si="17"/>
        <v>0.1</v>
      </c>
      <c r="W60" s="4">
        <f t="shared" ca="1" si="18"/>
        <v>-1.7320508075688767</v>
      </c>
      <c r="X60" s="6">
        <f t="shared" si="19"/>
        <v>0.1</v>
      </c>
    </row>
    <row r="61" spans="3:24" x14ac:dyDescent="0.25">
      <c r="C61" s="4" t="s">
        <v>85</v>
      </c>
      <c r="D61" s="3">
        <f t="shared" ca="1" si="56"/>
        <v>0.96</v>
      </c>
      <c r="E61" s="4">
        <f t="shared" ca="1" si="47"/>
        <v>0.6</v>
      </c>
      <c r="F61" s="3">
        <f t="shared" ref="F61" ca="1" si="59">$B$7</f>
        <v>0.62</v>
      </c>
      <c r="G61" s="6">
        <f t="shared" ca="1" si="2"/>
        <v>0.72666666666666668</v>
      </c>
      <c r="H61" s="6">
        <f t="shared" si="3"/>
        <v>0.1</v>
      </c>
      <c r="I61" s="6">
        <f t="shared" ca="1" si="4"/>
        <v>0.20231987873991342</v>
      </c>
      <c r="J61" s="6">
        <f t="shared" si="5"/>
        <v>0.1</v>
      </c>
      <c r="K61" s="6">
        <f t="shared" ca="1" si="6"/>
        <v>4.0933333333333266E-2</v>
      </c>
      <c r="L61" s="6">
        <f t="shared" si="7"/>
        <v>0.1</v>
      </c>
      <c r="M61" s="6">
        <f t="shared" ca="1" si="8"/>
        <v>0.62</v>
      </c>
      <c r="N61" s="6">
        <f t="shared" si="9"/>
        <v>0.1</v>
      </c>
      <c r="O61" s="6">
        <f t="shared" ca="1" si="10"/>
        <v>0.15555555555555556</v>
      </c>
      <c r="P61" s="6">
        <f t="shared" si="11"/>
        <v>0.1</v>
      </c>
      <c r="Q61" s="6">
        <f t="shared" ca="1" si="12"/>
        <v>1</v>
      </c>
      <c r="R61" s="6">
        <f t="shared" si="13"/>
        <v>0.1</v>
      </c>
      <c r="S61" s="3" t="e">
        <f t="shared" ca="1" si="14"/>
        <v>#N/A</v>
      </c>
      <c r="T61" s="6">
        <f t="shared" si="15"/>
        <v>0.1</v>
      </c>
      <c r="U61" s="3">
        <f t="shared" ca="1" si="16"/>
        <v>0.36</v>
      </c>
      <c r="V61" s="6">
        <f t="shared" si="17"/>
        <v>0.1</v>
      </c>
      <c r="W61" s="4">
        <f t="shared" ca="1" si="18"/>
        <v>1.713028925871372</v>
      </c>
      <c r="X61" s="6">
        <f t="shared" si="19"/>
        <v>0.1</v>
      </c>
    </row>
    <row r="62" spans="3:24" x14ac:dyDescent="0.25">
      <c r="C62" s="4" t="s">
        <v>86</v>
      </c>
      <c r="D62" s="3">
        <f t="shared" ca="1" si="56"/>
        <v>0.96</v>
      </c>
      <c r="E62" s="4">
        <f t="shared" ca="1" si="47"/>
        <v>0.6</v>
      </c>
      <c r="F62" s="3">
        <f t="shared" ref="F62" ca="1" si="60">$B$8</f>
        <v>0.36</v>
      </c>
      <c r="G62" s="6">
        <f t="shared" ca="1" si="2"/>
        <v>0.64</v>
      </c>
      <c r="H62" s="6">
        <f t="shared" si="3"/>
        <v>0.1</v>
      </c>
      <c r="I62" s="6">
        <f t="shared" ca="1" si="4"/>
        <v>0.3019933774108301</v>
      </c>
      <c r="J62" s="6">
        <f t="shared" si="5"/>
        <v>0.1</v>
      </c>
      <c r="K62" s="6">
        <f t="shared" ca="1" si="6"/>
        <v>9.1200000000000073E-2</v>
      </c>
      <c r="L62" s="6">
        <f t="shared" si="7"/>
        <v>0.1</v>
      </c>
      <c r="M62" s="6">
        <f t="shared" ca="1" si="8"/>
        <v>0.6</v>
      </c>
      <c r="N62" s="6">
        <f t="shared" si="9"/>
        <v>0.1</v>
      </c>
      <c r="O62" s="6">
        <f t="shared" ca="1" si="10"/>
        <v>0.21333333333333335</v>
      </c>
      <c r="P62" s="6">
        <f t="shared" si="11"/>
        <v>0.1</v>
      </c>
      <c r="Q62" s="6">
        <f t="shared" ca="1" si="12"/>
        <v>0.66666666666666663</v>
      </c>
      <c r="R62" s="6">
        <f t="shared" si="13"/>
        <v>0.1</v>
      </c>
      <c r="S62" s="3" t="e">
        <f t="shared" ca="1" si="14"/>
        <v>#N/A</v>
      </c>
      <c r="T62" s="6">
        <f t="shared" si="15"/>
        <v>0.1</v>
      </c>
      <c r="U62" s="3">
        <f t="shared" ca="1" si="16"/>
        <v>0.6</v>
      </c>
      <c r="V62" s="6">
        <f t="shared" si="17"/>
        <v>0.1</v>
      </c>
      <c r="W62" s="4">
        <f t="shared" ca="1" si="18"/>
        <v>0.58558272628138663</v>
      </c>
      <c r="X62" s="6">
        <f t="shared" si="19"/>
        <v>0.1</v>
      </c>
    </row>
    <row r="63" spans="3:24" x14ac:dyDescent="0.25">
      <c r="C63" s="4" t="s">
        <v>87</v>
      </c>
      <c r="D63" s="3">
        <f ca="1">$B$7</f>
        <v>0.62</v>
      </c>
      <c r="E63" s="4">
        <f t="shared" ca="1" si="47"/>
        <v>0.6</v>
      </c>
      <c r="F63" s="3">
        <f t="shared" ref="F63" ca="1" si="61">$B$3</f>
        <v>0.08</v>
      </c>
      <c r="G63" s="6">
        <f t="shared" ca="1" si="2"/>
        <v>0.43333333333333335</v>
      </c>
      <c r="H63" s="6">
        <f t="shared" si="3"/>
        <v>0.1</v>
      </c>
      <c r="I63" s="6">
        <f t="shared" ca="1" si="4"/>
        <v>0.30615900008546748</v>
      </c>
      <c r="J63" s="6">
        <f t="shared" si="5"/>
        <v>0.1</v>
      </c>
      <c r="K63" s="6">
        <f t="shared" ca="1" si="6"/>
        <v>9.373333333333328E-2</v>
      </c>
      <c r="L63" s="6">
        <f t="shared" si="7"/>
        <v>0.1</v>
      </c>
      <c r="M63" s="6">
        <f t="shared" ca="1" si="8"/>
        <v>0.6</v>
      </c>
      <c r="N63" s="6">
        <f t="shared" si="9"/>
        <v>0.1</v>
      </c>
      <c r="O63" s="6">
        <f t="shared" ca="1" si="10"/>
        <v>0.23555555555555552</v>
      </c>
      <c r="P63" s="6">
        <f t="shared" si="11"/>
        <v>0.1</v>
      </c>
      <c r="Q63" s="6">
        <f t="shared" ca="1" si="12"/>
        <v>0.66666666666666663</v>
      </c>
      <c r="R63" s="6">
        <f t="shared" si="13"/>
        <v>0.1</v>
      </c>
      <c r="S63" s="3" t="e">
        <f t="shared" ca="1" si="14"/>
        <v>#N/A</v>
      </c>
      <c r="T63" s="6">
        <f t="shared" si="15"/>
        <v>0.1</v>
      </c>
      <c r="U63" s="3">
        <f t="shared" ca="1" si="16"/>
        <v>0.54</v>
      </c>
      <c r="V63" s="6">
        <f t="shared" si="17"/>
        <v>0.1</v>
      </c>
      <c r="W63" s="4">
        <f t="shared" ca="1" si="18"/>
        <v>-1.7237391826895383</v>
      </c>
      <c r="X63" s="6">
        <f t="shared" si="19"/>
        <v>0.1</v>
      </c>
    </row>
    <row r="64" spans="3:24" x14ac:dyDescent="0.25">
      <c r="C64" s="4" t="s">
        <v>88</v>
      </c>
      <c r="D64" s="3">
        <f t="shared" ref="D64:F68" ca="1" si="62">$B$7</f>
        <v>0.62</v>
      </c>
      <c r="E64" s="4">
        <f t="shared" ca="1" si="47"/>
        <v>0.6</v>
      </c>
      <c r="F64" s="3">
        <f t="shared" ref="F64" ca="1" si="63">$B$4</f>
        <v>0.6</v>
      </c>
      <c r="G64" s="6">
        <f t="shared" ca="1" si="2"/>
        <v>0.60666666666666658</v>
      </c>
      <c r="H64" s="6">
        <f t="shared" si="3"/>
        <v>0.1</v>
      </c>
      <c r="I64" s="6">
        <f t="shared" ca="1" si="4"/>
        <v>1.1547005383792525E-2</v>
      </c>
      <c r="J64" s="6">
        <f t="shared" si="5"/>
        <v>0.1</v>
      </c>
      <c r="K64" s="6">
        <f t="shared" ca="1" si="6"/>
        <v>1.3333333333333356E-4</v>
      </c>
      <c r="L64" s="6">
        <f t="shared" si="7"/>
        <v>0.1</v>
      </c>
      <c r="M64" s="6">
        <f t="shared" ca="1" si="8"/>
        <v>0.6</v>
      </c>
      <c r="N64" s="6">
        <f t="shared" si="9"/>
        <v>0.1</v>
      </c>
      <c r="O64" s="6">
        <f t="shared" ca="1" si="10"/>
        <v>8.8888888888888715E-3</v>
      </c>
      <c r="P64" s="6">
        <f t="shared" si="11"/>
        <v>0.1</v>
      </c>
      <c r="Q64" s="6">
        <f t="shared" ca="1" si="12"/>
        <v>1</v>
      </c>
      <c r="R64" s="6">
        <f t="shared" si="13"/>
        <v>0.1</v>
      </c>
      <c r="S64" s="3">
        <f t="shared" ca="1" si="14"/>
        <v>0.6</v>
      </c>
      <c r="T64" s="6">
        <f t="shared" si="15"/>
        <v>0.1</v>
      </c>
      <c r="U64" s="3">
        <f t="shared" ca="1" si="16"/>
        <v>2.0000000000000018E-2</v>
      </c>
      <c r="V64" s="6">
        <f t="shared" si="17"/>
        <v>0.1</v>
      </c>
      <c r="W64" s="4">
        <f t="shared" ca="1" si="18"/>
        <v>1.7320508075689363</v>
      </c>
      <c r="X64" s="6">
        <f t="shared" si="19"/>
        <v>0.1</v>
      </c>
    </row>
    <row r="65" spans="3:24" x14ac:dyDescent="0.25">
      <c r="C65" s="4" t="s">
        <v>89</v>
      </c>
      <c r="D65" s="3">
        <f t="shared" ca="1" si="62"/>
        <v>0.62</v>
      </c>
      <c r="E65" s="4">
        <f t="shared" ca="1" si="47"/>
        <v>0.6</v>
      </c>
      <c r="F65" s="3">
        <f t="shared" ref="F65" ca="1" si="64">$B$5</f>
        <v>0.7</v>
      </c>
      <c r="G65" s="6">
        <f t="shared" ca="1" si="2"/>
        <v>0.64</v>
      </c>
      <c r="H65" s="6">
        <f t="shared" si="3"/>
        <v>0.1</v>
      </c>
      <c r="I65" s="6">
        <f t="shared" ca="1" si="4"/>
        <v>5.2915026221291794E-2</v>
      </c>
      <c r="J65" s="6">
        <f t="shared" si="5"/>
        <v>0.1</v>
      </c>
      <c r="K65" s="6">
        <f t="shared" ca="1" si="6"/>
        <v>2.7999999999999982E-3</v>
      </c>
      <c r="L65" s="6">
        <f t="shared" si="7"/>
        <v>0.1</v>
      </c>
      <c r="M65" s="6">
        <f t="shared" ca="1" si="8"/>
        <v>0.62</v>
      </c>
      <c r="N65" s="6">
        <f t="shared" si="9"/>
        <v>0.1</v>
      </c>
      <c r="O65" s="6">
        <f t="shared" ca="1" si="10"/>
        <v>0.04</v>
      </c>
      <c r="P65" s="6">
        <f t="shared" si="11"/>
        <v>0.1</v>
      </c>
      <c r="Q65" s="6">
        <f t="shared" ca="1" si="12"/>
        <v>1</v>
      </c>
      <c r="R65" s="6">
        <f t="shared" si="13"/>
        <v>0.1</v>
      </c>
      <c r="S65" s="3" t="e">
        <f t="shared" ca="1" si="14"/>
        <v>#N/A</v>
      </c>
      <c r="T65" s="6">
        <f t="shared" si="15"/>
        <v>0.1</v>
      </c>
      <c r="U65" s="3">
        <f t="shared" ca="1" si="16"/>
        <v>9.9999999999999978E-2</v>
      </c>
      <c r="V65" s="6">
        <f t="shared" si="17"/>
        <v>0.1</v>
      </c>
      <c r="W65" s="4">
        <f t="shared" ca="1" si="18"/>
        <v>1.4578629673212986</v>
      </c>
      <c r="X65" s="6">
        <f t="shared" si="19"/>
        <v>0.1</v>
      </c>
    </row>
    <row r="66" spans="3:24" x14ac:dyDescent="0.25">
      <c r="C66" s="4" t="s">
        <v>90</v>
      </c>
      <c r="D66" s="3">
        <f t="shared" ca="1" si="62"/>
        <v>0.62</v>
      </c>
      <c r="E66" s="4">
        <f t="shared" ca="1" si="47"/>
        <v>0.6</v>
      </c>
      <c r="F66" s="3">
        <f t="shared" ref="F66" ca="1" si="65">$B$6</f>
        <v>0.96</v>
      </c>
      <c r="G66" s="6">
        <f t="shared" ca="1" si="2"/>
        <v>0.72666666666666657</v>
      </c>
      <c r="H66" s="6">
        <f t="shared" si="3"/>
        <v>0.1</v>
      </c>
      <c r="I66" s="6">
        <f t="shared" ca="1" si="4"/>
        <v>0.20231987873991397</v>
      </c>
      <c r="J66" s="6">
        <f t="shared" si="5"/>
        <v>0.1</v>
      </c>
      <c r="K66" s="6">
        <f t="shared" ca="1" si="6"/>
        <v>4.0933333333333495E-2</v>
      </c>
      <c r="L66" s="6">
        <f t="shared" si="7"/>
        <v>0.1</v>
      </c>
      <c r="M66" s="6">
        <f t="shared" ca="1" si="8"/>
        <v>0.62</v>
      </c>
      <c r="N66" s="6">
        <f t="shared" si="9"/>
        <v>0.1</v>
      </c>
      <c r="O66" s="6">
        <f t="shared" ca="1" si="10"/>
        <v>0.15555555555555553</v>
      </c>
      <c r="P66" s="6">
        <f t="shared" si="11"/>
        <v>0.1</v>
      </c>
      <c r="Q66" s="6">
        <f t="shared" ca="1" si="12"/>
        <v>1</v>
      </c>
      <c r="R66" s="6">
        <f t="shared" si="13"/>
        <v>0.1</v>
      </c>
      <c r="S66" s="3" t="e">
        <f t="shared" ca="1" si="14"/>
        <v>#N/A</v>
      </c>
      <c r="T66" s="6">
        <f t="shared" si="15"/>
        <v>0.1</v>
      </c>
      <c r="U66" s="3">
        <f t="shared" ca="1" si="16"/>
        <v>0.36</v>
      </c>
      <c r="V66" s="6">
        <f t="shared" si="17"/>
        <v>0.1</v>
      </c>
      <c r="W66" s="4">
        <f t="shared" ca="1" si="18"/>
        <v>1.713028925871376</v>
      </c>
      <c r="X66" s="6">
        <f t="shared" si="19"/>
        <v>0.1</v>
      </c>
    </row>
    <row r="67" spans="3:24" x14ac:dyDescent="0.25">
      <c r="C67" s="4" t="s">
        <v>91</v>
      </c>
      <c r="D67" s="3">
        <f t="shared" ca="1" si="62"/>
        <v>0.62</v>
      </c>
      <c r="E67" s="4">
        <f t="shared" ca="1" si="47"/>
        <v>0.6</v>
      </c>
      <c r="F67" s="3">
        <f t="shared" ca="1" si="62"/>
        <v>0.62</v>
      </c>
      <c r="G67" s="6">
        <f t="shared" ca="1" si="2"/>
        <v>0.61333333333333329</v>
      </c>
      <c r="H67" s="6">
        <f t="shared" si="3"/>
        <v>0.1</v>
      </c>
      <c r="I67" s="6">
        <f t="shared" ca="1" si="4"/>
        <v>1.1547005383792525E-2</v>
      </c>
      <c r="J67" s="6">
        <f t="shared" si="5"/>
        <v>0.1</v>
      </c>
      <c r="K67" s="6">
        <f t="shared" ca="1" si="6"/>
        <v>1.3333333333333356E-4</v>
      </c>
      <c r="L67" s="6">
        <f t="shared" si="7"/>
        <v>0.1</v>
      </c>
      <c r="M67" s="6">
        <f t="shared" ca="1" si="8"/>
        <v>0.62</v>
      </c>
      <c r="N67" s="6">
        <f t="shared" si="9"/>
        <v>0.1</v>
      </c>
      <c r="O67" s="6">
        <f t="shared" ca="1" si="10"/>
        <v>8.8888888888889097E-3</v>
      </c>
      <c r="P67" s="6">
        <f t="shared" si="11"/>
        <v>0.1</v>
      </c>
      <c r="Q67" s="6">
        <f t="shared" ca="1" si="12"/>
        <v>1</v>
      </c>
      <c r="R67" s="6">
        <f t="shared" si="13"/>
        <v>0.1</v>
      </c>
      <c r="S67" s="3">
        <f t="shared" ca="1" si="14"/>
        <v>0.62</v>
      </c>
      <c r="T67" s="6">
        <f t="shared" si="15"/>
        <v>0.1</v>
      </c>
      <c r="U67" s="3">
        <f t="shared" ca="1" si="16"/>
        <v>2.0000000000000018E-2</v>
      </c>
      <c r="V67" s="6">
        <f t="shared" si="17"/>
        <v>0.1</v>
      </c>
      <c r="W67" s="4">
        <f t="shared" ca="1" si="18"/>
        <v>-1.7320508075688479</v>
      </c>
      <c r="X67" s="6">
        <f t="shared" si="19"/>
        <v>0.1</v>
      </c>
    </row>
    <row r="68" spans="3:24" x14ac:dyDescent="0.25">
      <c r="C68" s="4" t="s">
        <v>92</v>
      </c>
      <c r="D68" s="3">
        <f t="shared" ca="1" si="62"/>
        <v>0.62</v>
      </c>
      <c r="E68" s="4">
        <f t="shared" ca="1" si="47"/>
        <v>0.6</v>
      </c>
      <c r="F68" s="3">
        <f t="shared" ref="F68" ca="1" si="66">$B$8</f>
        <v>0.36</v>
      </c>
      <c r="G68" s="6">
        <f t="shared" ref="G68:G131" ca="1" si="67">AVERAGE(D68:F68)</f>
        <v>0.52666666666666673</v>
      </c>
      <c r="H68" s="6">
        <f t="shared" ref="H68:H131" si="68">AVERAGE(0.1)</f>
        <v>0.1</v>
      </c>
      <c r="I68" s="6">
        <f t="shared" ref="I68:I131" ca="1" si="69">STDEV(D68:F68)</f>
        <v>0.14468356276140421</v>
      </c>
      <c r="J68" s="6">
        <f t="shared" ref="J68:J131" si="70">AVERAGE(0.1)</f>
        <v>0.1</v>
      </c>
      <c r="K68" s="6">
        <f t="shared" ref="K68:K131" ca="1" si="71">I68^2</f>
        <v>2.0933333333333189E-2</v>
      </c>
      <c r="L68" s="6">
        <f t="shared" ref="L68:L131" si="72">AVERAGE(0.1)</f>
        <v>0.1</v>
      </c>
      <c r="M68" s="6">
        <f t="shared" ref="M68:M131" ca="1" si="73">MEDIAN(D68:F68)</f>
        <v>0.6</v>
      </c>
      <c r="N68" s="6">
        <f t="shared" ref="N68:N131" si="74">AVERAGE(0.1)</f>
        <v>0.1</v>
      </c>
      <c r="O68" s="6">
        <f t="shared" ref="O68:O131" ca="1" si="75">AVEDEV(D68:F68)</f>
        <v>0.11111111111111109</v>
      </c>
      <c r="P68" s="6">
        <f t="shared" ref="P68:P131" si="76">AVERAGE(0.1)</f>
        <v>0.1</v>
      </c>
      <c r="Q68" s="6">
        <f t="shared" ref="Q68:Q131" ca="1" si="77">COUNTIF(D68:F68,"&gt;0.5")/3</f>
        <v>0.66666666666666663</v>
      </c>
      <c r="R68" s="6">
        <f t="shared" ref="R68:R131" si="78">AVERAGE(0.1)</f>
        <v>0.1</v>
      </c>
      <c r="S68" s="3" t="e">
        <f t="shared" ref="S68:S131" ca="1" si="79">MODE(D68:F68)</f>
        <v>#N/A</v>
      </c>
      <c r="T68" s="6">
        <f t="shared" ref="T68:T131" si="80">AVERAGE(0.1)</f>
        <v>0.1</v>
      </c>
      <c r="U68" s="3">
        <f t="shared" ref="U68:U131" ca="1" si="81">MAX(D68:F68)-MIN(D68:F68)</f>
        <v>0.26</v>
      </c>
      <c r="V68" s="6">
        <f t="shared" ref="V68:V131" si="82">AVERAGE(0.1)</f>
        <v>0.1</v>
      </c>
      <c r="W68" s="4">
        <f t="shared" ref="W68:W131" ca="1" si="83">SKEW(D68:F68)</f>
        <v>-1.6948914255083665</v>
      </c>
      <c r="X68" s="6">
        <f t="shared" ref="X68:X131" si="84">AVERAGE(0.1)</f>
        <v>0.1</v>
      </c>
    </row>
    <row r="69" spans="3:24" x14ac:dyDescent="0.25">
      <c r="C69" s="4" t="s">
        <v>93</v>
      </c>
      <c r="D69" s="3">
        <f ca="1">$B$8</f>
        <v>0.36</v>
      </c>
      <c r="E69" s="4">
        <f t="shared" ca="1" si="47"/>
        <v>0.6</v>
      </c>
      <c r="F69" s="3">
        <f t="shared" ref="F69" ca="1" si="85">$B$3</f>
        <v>0.08</v>
      </c>
      <c r="G69" s="6">
        <f t="shared" ca="1" si="67"/>
        <v>0.34666666666666668</v>
      </c>
      <c r="H69" s="6">
        <f t="shared" si="68"/>
        <v>0.1</v>
      </c>
      <c r="I69" s="6">
        <f t="shared" ca="1" si="69"/>
        <v>0.26025628394590844</v>
      </c>
      <c r="J69" s="6">
        <f t="shared" si="70"/>
        <v>0.1</v>
      </c>
      <c r="K69" s="6">
        <f t="shared" ca="1" si="71"/>
        <v>6.7733333333333326E-2</v>
      </c>
      <c r="L69" s="6">
        <f t="shared" si="72"/>
        <v>0.1</v>
      </c>
      <c r="M69" s="6">
        <f t="shared" ca="1" si="73"/>
        <v>0.36</v>
      </c>
      <c r="N69" s="6">
        <f t="shared" si="74"/>
        <v>0.1</v>
      </c>
      <c r="O69" s="6">
        <f t="shared" ca="1" si="75"/>
        <v>0.17777777777777773</v>
      </c>
      <c r="P69" s="6">
        <f t="shared" si="76"/>
        <v>0.1</v>
      </c>
      <c r="Q69" s="6">
        <f t="shared" ca="1" si="77"/>
        <v>0.33333333333333331</v>
      </c>
      <c r="R69" s="6">
        <f t="shared" si="78"/>
        <v>0.1</v>
      </c>
      <c r="S69" s="3" t="e">
        <f t="shared" ca="1" si="79"/>
        <v>#N/A</v>
      </c>
      <c r="T69" s="6">
        <f t="shared" si="80"/>
        <v>0.1</v>
      </c>
      <c r="U69" s="3">
        <f t="shared" ca="1" si="81"/>
        <v>0.52</v>
      </c>
      <c r="V69" s="6">
        <f t="shared" si="82"/>
        <v>0.1</v>
      </c>
      <c r="W69" s="4">
        <f t="shared" ca="1" si="83"/>
        <v>-0.2299368867399843</v>
      </c>
      <c r="X69" s="6">
        <f t="shared" si="84"/>
        <v>0.1</v>
      </c>
    </row>
    <row r="70" spans="3:24" x14ac:dyDescent="0.25">
      <c r="C70" s="4" t="s">
        <v>94</v>
      </c>
      <c r="D70" s="3">
        <f t="shared" ref="D70:D74" ca="1" si="86">$B$8</f>
        <v>0.36</v>
      </c>
      <c r="E70" s="4">
        <f t="shared" ca="1" si="47"/>
        <v>0.6</v>
      </c>
      <c r="F70" s="3">
        <f t="shared" ref="F70" ca="1" si="87">$B$4</f>
        <v>0.6</v>
      </c>
      <c r="G70" s="6">
        <f t="shared" ca="1" si="67"/>
        <v>0.52</v>
      </c>
      <c r="H70" s="6">
        <f t="shared" si="68"/>
        <v>0.1</v>
      </c>
      <c r="I70" s="6">
        <f t="shared" ca="1" si="69"/>
        <v>0.13856406460550996</v>
      </c>
      <c r="J70" s="6">
        <f t="shared" si="70"/>
        <v>0.1</v>
      </c>
      <c r="K70" s="6">
        <f t="shared" ca="1" si="71"/>
        <v>1.9199999999999939E-2</v>
      </c>
      <c r="L70" s="6">
        <f t="shared" si="72"/>
        <v>0.1</v>
      </c>
      <c r="M70" s="6">
        <f t="shared" ca="1" si="73"/>
        <v>0.6</v>
      </c>
      <c r="N70" s="6">
        <f t="shared" si="74"/>
        <v>0.1</v>
      </c>
      <c r="O70" s="6">
        <f t="shared" ca="1" si="75"/>
        <v>0.10666666666666665</v>
      </c>
      <c r="P70" s="6">
        <f t="shared" si="76"/>
        <v>0.1</v>
      </c>
      <c r="Q70" s="6">
        <f t="shared" ca="1" si="77"/>
        <v>0.66666666666666663</v>
      </c>
      <c r="R70" s="6">
        <f t="shared" si="78"/>
        <v>0.1</v>
      </c>
      <c r="S70" s="3">
        <f t="shared" ca="1" si="79"/>
        <v>0.6</v>
      </c>
      <c r="T70" s="6">
        <f t="shared" si="80"/>
        <v>0.1</v>
      </c>
      <c r="U70" s="3">
        <f t="shared" ca="1" si="81"/>
        <v>0.24</v>
      </c>
      <c r="V70" s="6">
        <f t="shared" si="82"/>
        <v>0.1</v>
      </c>
      <c r="W70" s="4">
        <f t="shared" ca="1" si="83"/>
        <v>-1.732050807568879</v>
      </c>
      <c r="X70" s="6">
        <f t="shared" si="84"/>
        <v>0.1</v>
      </c>
    </row>
    <row r="71" spans="3:24" x14ac:dyDescent="0.25">
      <c r="C71" s="4" t="s">
        <v>95</v>
      </c>
      <c r="D71" s="3">
        <f t="shared" ca="1" si="86"/>
        <v>0.36</v>
      </c>
      <c r="E71" s="4">
        <f t="shared" ca="1" si="47"/>
        <v>0.6</v>
      </c>
      <c r="F71" s="3">
        <f t="shared" ref="F71" ca="1" si="88">$B$5</f>
        <v>0.7</v>
      </c>
      <c r="G71" s="6">
        <f t="shared" ca="1" si="67"/>
        <v>0.55333333333333334</v>
      </c>
      <c r="H71" s="6">
        <f t="shared" si="68"/>
        <v>0.1</v>
      </c>
      <c r="I71" s="6">
        <f t="shared" ca="1" si="69"/>
        <v>0.17473789896108199</v>
      </c>
      <c r="J71" s="6">
        <f t="shared" si="70"/>
        <v>0.1</v>
      </c>
      <c r="K71" s="6">
        <f t="shared" ca="1" si="71"/>
        <v>3.0533333333333301E-2</v>
      </c>
      <c r="L71" s="6">
        <f t="shared" si="72"/>
        <v>0.1</v>
      </c>
      <c r="M71" s="6">
        <f t="shared" ca="1" si="73"/>
        <v>0.6</v>
      </c>
      <c r="N71" s="6">
        <f t="shared" si="74"/>
        <v>0.1</v>
      </c>
      <c r="O71" s="6">
        <f t="shared" ca="1" si="75"/>
        <v>0.12888888888888886</v>
      </c>
      <c r="P71" s="6">
        <f t="shared" si="76"/>
        <v>0.1</v>
      </c>
      <c r="Q71" s="6">
        <f t="shared" ca="1" si="77"/>
        <v>0.66666666666666663</v>
      </c>
      <c r="R71" s="6">
        <f t="shared" si="78"/>
        <v>0.1</v>
      </c>
      <c r="S71" s="3" t="e">
        <f t="shared" ca="1" si="79"/>
        <v>#N/A</v>
      </c>
      <c r="T71" s="6">
        <f t="shared" si="80"/>
        <v>0.1</v>
      </c>
      <c r="U71" s="3">
        <f t="shared" ca="1" si="81"/>
        <v>0.33999999999999997</v>
      </c>
      <c r="V71" s="6">
        <f t="shared" si="82"/>
        <v>0.1</v>
      </c>
      <c r="W71" s="4">
        <f t="shared" ca="1" si="83"/>
        <v>-1.1160820590189846</v>
      </c>
      <c r="X71" s="6">
        <f t="shared" si="84"/>
        <v>0.1</v>
      </c>
    </row>
    <row r="72" spans="3:24" x14ac:dyDescent="0.25">
      <c r="C72" s="4" t="s">
        <v>96</v>
      </c>
      <c r="D72" s="3">
        <f t="shared" ca="1" si="86"/>
        <v>0.36</v>
      </c>
      <c r="E72" s="4">
        <f t="shared" ca="1" si="47"/>
        <v>0.6</v>
      </c>
      <c r="F72" s="3">
        <f t="shared" ref="F72" ca="1" si="89">$B$6</f>
        <v>0.96</v>
      </c>
      <c r="G72" s="6">
        <f t="shared" ca="1" si="67"/>
        <v>0.64</v>
      </c>
      <c r="H72" s="6">
        <f t="shared" si="68"/>
        <v>0.1</v>
      </c>
      <c r="I72" s="6">
        <f t="shared" ca="1" si="69"/>
        <v>0.3019933774108301</v>
      </c>
      <c r="J72" s="6">
        <f t="shared" si="70"/>
        <v>0.1</v>
      </c>
      <c r="K72" s="6">
        <f t="shared" ca="1" si="71"/>
        <v>9.1200000000000073E-2</v>
      </c>
      <c r="L72" s="6">
        <f t="shared" si="72"/>
        <v>0.1</v>
      </c>
      <c r="M72" s="6">
        <f t="shared" ca="1" si="73"/>
        <v>0.6</v>
      </c>
      <c r="N72" s="6">
        <f t="shared" si="74"/>
        <v>0.1</v>
      </c>
      <c r="O72" s="6">
        <f t="shared" ca="1" si="75"/>
        <v>0.21333333333333335</v>
      </c>
      <c r="P72" s="6">
        <f t="shared" si="76"/>
        <v>0.1</v>
      </c>
      <c r="Q72" s="6">
        <f t="shared" ca="1" si="77"/>
        <v>0.66666666666666663</v>
      </c>
      <c r="R72" s="6">
        <f t="shared" si="78"/>
        <v>0.1</v>
      </c>
      <c r="S72" s="3" t="e">
        <f t="shared" ca="1" si="79"/>
        <v>#N/A</v>
      </c>
      <c r="T72" s="6">
        <f t="shared" si="80"/>
        <v>0.1</v>
      </c>
      <c r="U72" s="3">
        <f t="shared" ca="1" si="81"/>
        <v>0.6</v>
      </c>
      <c r="V72" s="6">
        <f t="shared" si="82"/>
        <v>0.1</v>
      </c>
      <c r="W72" s="4">
        <f t="shared" ca="1" si="83"/>
        <v>0.58558272628138663</v>
      </c>
      <c r="X72" s="6">
        <f t="shared" si="84"/>
        <v>0.1</v>
      </c>
    </row>
    <row r="73" spans="3:24" x14ac:dyDescent="0.25">
      <c r="C73" s="4" t="s">
        <v>97</v>
      </c>
      <c r="D73" s="3">
        <f t="shared" ca="1" si="86"/>
        <v>0.36</v>
      </c>
      <c r="E73" s="4">
        <f t="shared" ca="1" si="47"/>
        <v>0.6</v>
      </c>
      <c r="F73" s="3">
        <f t="shared" ref="F73" ca="1" si="90">$B$7</f>
        <v>0.62</v>
      </c>
      <c r="G73" s="6">
        <f t="shared" ca="1" si="67"/>
        <v>0.52666666666666673</v>
      </c>
      <c r="H73" s="6">
        <f t="shared" si="68"/>
        <v>0.1</v>
      </c>
      <c r="I73" s="6">
        <f t="shared" ca="1" si="69"/>
        <v>0.1446835627614044</v>
      </c>
      <c r="J73" s="6">
        <f t="shared" si="70"/>
        <v>0.1</v>
      </c>
      <c r="K73" s="6">
        <f t="shared" ca="1" si="71"/>
        <v>2.0933333333333245E-2</v>
      </c>
      <c r="L73" s="6">
        <f t="shared" si="72"/>
        <v>0.1</v>
      </c>
      <c r="M73" s="6">
        <f t="shared" ca="1" si="73"/>
        <v>0.6</v>
      </c>
      <c r="N73" s="6">
        <f t="shared" si="74"/>
        <v>0.1</v>
      </c>
      <c r="O73" s="6">
        <f t="shared" ca="1" si="75"/>
        <v>0.11111111111111109</v>
      </c>
      <c r="P73" s="6">
        <f t="shared" si="76"/>
        <v>0.1</v>
      </c>
      <c r="Q73" s="6">
        <f t="shared" ca="1" si="77"/>
        <v>0.66666666666666663</v>
      </c>
      <c r="R73" s="6">
        <f t="shared" si="78"/>
        <v>0.1</v>
      </c>
      <c r="S73" s="3" t="e">
        <f t="shared" ca="1" si="79"/>
        <v>#N/A</v>
      </c>
      <c r="T73" s="6">
        <f t="shared" si="80"/>
        <v>0.1</v>
      </c>
      <c r="U73" s="3">
        <f t="shared" ca="1" si="81"/>
        <v>0.26</v>
      </c>
      <c r="V73" s="6">
        <f t="shared" si="82"/>
        <v>0.1</v>
      </c>
      <c r="W73" s="4">
        <f t="shared" ca="1" si="83"/>
        <v>-1.6948914255083665</v>
      </c>
      <c r="X73" s="6">
        <f t="shared" si="84"/>
        <v>0.1</v>
      </c>
    </row>
    <row r="74" spans="3:24" x14ac:dyDescent="0.25">
      <c r="C74" s="4" t="s">
        <v>98</v>
      </c>
      <c r="D74" s="3">
        <f t="shared" ca="1" si="86"/>
        <v>0.36</v>
      </c>
      <c r="E74" s="4">
        <f t="shared" ca="1" si="47"/>
        <v>0.6</v>
      </c>
      <c r="F74" s="3">
        <f ca="1">$B$8</f>
        <v>0.36</v>
      </c>
      <c r="G74" s="6">
        <f t="shared" ca="1" si="67"/>
        <v>0.43999999999999995</v>
      </c>
      <c r="H74" s="6">
        <f t="shared" si="68"/>
        <v>0.1</v>
      </c>
      <c r="I74" s="6">
        <f t="shared" ca="1" si="69"/>
        <v>0.13856406460551038</v>
      </c>
      <c r="J74" s="6">
        <f t="shared" si="70"/>
        <v>0.1</v>
      </c>
      <c r="K74" s="6">
        <f t="shared" ca="1" si="71"/>
        <v>1.9200000000000054E-2</v>
      </c>
      <c r="L74" s="6">
        <f t="shared" si="72"/>
        <v>0.1</v>
      </c>
      <c r="M74" s="6">
        <f t="shared" ca="1" si="73"/>
        <v>0.36</v>
      </c>
      <c r="N74" s="6">
        <f t="shared" si="74"/>
        <v>0.1</v>
      </c>
      <c r="O74" s="6">
        <f t="shared" ca="1" si="75"/>
        <v>0.10666666666666665</v>
      </c>
      <c r="P74" s="6">
        <f t="shared" si="76"/>
        <v>0.1</v>
      </c>
      <c r="Q74" s="6">
        <f t="shared" ca="1" si="77"/>
        <v>0.33333333333333331</v>
      </c>
      <c r="R74" s="6">
        <f t="shared" si="78"/>
        <v>0.1</v>
      </c>
      <c r="S74" s="3">
        <f t="shared" ca="1" si="79"/>
        <v>0.36</v>
      </c>
      <c r="T74" s="6">
        <f t="shared" si="80"/>
        <v>0.1</v>
      </c>
      <c r="U74" s="3">
        <f t="shared" ca="1" si="81"/>
        <v>0.24</v>
      </c>
      <c r="V74" s="6">
        <f t="shared" si="82"/>
        <v>0.1</v>
      </c>
      <c r="W74" s="4">
        <f t="shared" ca="1" si="83"/>
        <v>1.732050807568879</v>
      </c>
      <c r="X74" s="6">
        <f t="shared" si="84"/>
        <v>0.1</v>
      </c>
    </row>
    <row r="75" spans="3:24" x14ac:dyDescent="0.25">
      <c r="C75" s="4" t="s">
        <v>99</v>
      </c>
      <c r="D75" s="3">
        <f ca="1">$B$3</f>
        <v>0.08</v>
      </c>
      <c r="E75" s="4">
        <f ca="1">$B$5</f>
        <v>0.7</v>
      </c>
      <c r="F75" s="3">
        <f ca="1">$B$3</f>
        <v>0.08</v>
      </c>
      <c r="G75" s="6">
        <f t="shared" ca="1" si="67"/>
        <v>0.28666666666666663</v>
      </c>
      <c r="H75" s="6">
        <f t="shared" si="68"/>
        <v>0.1</v>
      </c>
      <c r="I75" s="6">
        <f t="shared" ca="1" si="69"/>
        <v>0.35795716689756796</v>
      </c>
      <c r="J75" s="6">
        <f t="shared" si="70"/>
        <v>0.1</v>
      </c>
      <c r="K75" s="6">
        <f t="shared" ca="1" si="71"/>
        <v>0.12813333333333332</v>
      </c>
      <c r="L75" s="6">
        <f t="shared" si="72"/>
        <v>0.1</v>
      </c>
      <c r="M75" s="6">
        <f t="shared" ca="1" si="73"/>
        <v>0.08</v>
      </c>
      <c r="N75" s="6">
        <f t="shared" si="74"/>
        <v>0.1</v>
      </c>
      <c r="O75" s="6">
        <f t="shared" ca="1" si="75"/>
        <v>0.2755555555555555</v>
      </c>
      <c r="P75" s="6">
        <f t="shared" si="76"/>
        <v>0.1</v>
      </c>
      <c r="Q75" s="6">
        <f t="shared" ca="1" si="77"/>
        <v>0.33333333333333331</v>
      </c>
      <c r="R75" s="6">
        <f t="shared" si="78"/>
        <v>0.1</v>
      </c>
      <c r="S75" s="3">
        <f t="shared" ca="1" si="79"/>
        <v>0.08</v>
      </c>
      <c r="T75" s="6">
        <f t="shared" si="80"/>
        <v>0.1</v>
      </c>
      <c r="U75" s="3">
        <f t="shared" ca="1" si="81"/>
        <v>0.62</v>
      </c>
      <c r="V75" s="6">
        <f t="shared" si="82"/>
        <v>0.1</v>
      </c>
      <c r="W75" s="4">
        <f t="shared" ca="1" si="83"/>
        <v>1.732050807568879</v>
      </c>
      <c r="X75" s="6">
        <f t="shared" si="84"/>
        <v>0.1</v>
      </c>
    </row>
    <row r="76" spans="3:24" x14ac:dyDescent="0.25">
      <c r="C76" s="4" t="s">
        <v>100</v>
      </c>
      <c r="D76" s="3">
        <f t="shared" ref="D76:D80" ca="1" si="91">$B$3</f>
        <v>0.08</v>
      </c>
      <c r="E76" s="4">
        <f t="shared" ref="E76:E110" ca="1" si="92">$B$5</f>
        <v>0.7</v>
      </c>
      <c r="F76" s="3">
        <f ca="1">$B$4</f>
        <v>0.6</v>
      </c>
      <c r="G76" s="6">
        <f t="shared" ca="1" si="67"/>
        <v>0.45999999999999996</v>
      </c>
      <c r="H76" s="6">
        <f t="shared" si="68"/>
        <v>0.1</v>
      </c>
      <c r="I76" s="6">
        <f t="shared" ca="1" si="69"/>
        <v>0.33286633954186479</v>
      </c>
      <c r="J76" s="6">
        <f t="shared" si="70"/>
        <v>0.1</v>
      </c>
      <c r="K76" s="6">
        <f t="shared" ca="1" si="71"/>
        <v>0.11080000000000002</v>
      </c>
      <c r="L76" s="6">
        <f t="shared" si="72"/>
        <v>0.1</v>
      </c>
      <c r="M76" s="6">
        <f t="shared" ca="1" si="73"/>
        <v>0.6</v>
      </c>
      <c r="N76" s="6">
        <f t="shared" si="74"/>
        <v>0.1</v>
      </c>
      <c r="O76" s="6">
        <f t="shared" ca="1" si="75"/>
        <v>0.2533333333333333</v>
      </c>
      <c r="P76" s="6">
        <f t="shared" si="76"/>
        <v>0.1</v>
      </c>
      <c r="Q76" s="6">
        <f t="shared" ca="1" si="77"/>
        <v>0.66666666666666663</v>
      </c>
      <c r="R76" s="6">
        <f t="shared" si="78"/>
        <v>0.1</v>
      </c>
      <c r="S76" s="3" t="e">
        <f t="shared" ca="1" si="79"/>
        <v>#N/A</v>
      </c>
      <c r="T76" s="6">
        <f t="shared" si="80"/>
        <v>0.1</v>
      </c>
      <c r="U76" s="3">
        <f t="shared" ca="1" si="81"/>
        <v>0.62</v>
      </c>
      <c r="V76" s="6">
        <f t="shared" si="82"/>
        <v>0.1</v>
      </c>
      <c r="W76" s="4">
        <f t="shared" ca="1" si="83"/>
        <v>-1.5578503894157829</v>
      </c>
      <c r="X76" s="6">
        <f t="shared" si="84"/>
        <v>0.1</v>
      </c>
    </row>
    <row r="77" spans="3:24" x14ac:dyDescent="0.25">
      <c r="C77" s="4" t="s">
        <v>101</v>
      </c>
      <c r="D77" s="3">
        <f t="shared" ca="1" si="91"/>
        <v>0.08</v>
      </c>
      <c r="E77" s="4">
        <f t="shared" ca="1" si="92"/>
        <v>0.7</v>
      </c>
      <c r="F77" s="3">
        <f ca="1">$B$5</f>
        <v>0.7</v>
      </c>
      <c r="G77" s="6">
        <f t="shared" ca="1" si="67"/>
        <v>0.49333333333333335</v>
      </c>
      <c r="H77" s="6">
        <f t="shared" si="68"/>
        <v>0.1</v>
      </c>
      <c r="I77" s="6">
        <f t="shared" ca="1" si="69"/>
        <v>0.35795716689756796</v>
      </c>
      <c r="J77" s="6">
        <f t="shared" si="70"/>
        <v>0.1</v>
      </c>
      <c r="K77" s="6">
        <f t="shared" ca="1" si="71"/>
        <v>0.12813333333333332</v>
      </c>
      <c r="L77" s="6">
        <f t="shared" si="72"/>
        <v>0.1</v>
      </c>
      <c r="M77" s="6">
        <f t="shared" ca="1" si="73"/>
        <v>0.7</v>
      </c>
      <c r="N77" s="6">
        <f t="shared" si="74"/>
        <v>0.1</v>
      </c>
      <c r="O77" s="6">
        <f t="shared" ca="1" si="75"/>
        <v>0.2755555555555555</v>
      </c>
      <c r="P77" s="6">
        <f t="shared" si="76"/>
        <v>0.1</v>
      </c>
      <c r="Q77" s="6">
        <f t="shared" ca="1" si="77"/>
        <v>0.66666666666666663</v>
      </c>
      <c r="R77" s="6">
        <f t="shared" si="78"/>
        <v>0.1</v>
      </c>
      <c r="S77" s="3">
        <f t="shared" ca="1" si="79"/>
        <v>0.7</v>
      </c>
      <c r="T77" s="6">
        <f t="shared" si="80"/>
        <v>0.1</v>
      </c>
      <c r="U77" s="3">
        <f t="shared" ca="1" si="81"/>
        <v>0.62</v>
      </c>
      <c r="V77" s="6">
        <f t="shared" si="82"/>
        <v>0.1</v>
      </c>
      <c r="W77" s="4">
        <f t="shared" ca="1" si="83"/>
        <v>-1.732050807568879</v>
      </c>
      <c r="X77" s="6">
        <f t="shared" si="84"/>
        <v>0.1</v>
      </c>
    </row>
    <row r="78" spans="3:24" x14ac:dyDescent="0.25">
      <c r="C78" s="4" t="s">
        <v>102</v>
      </c>
      <c r="D78" s="3">
        <f t="shared" ca="1" si="91"/>
        <v>0.08</v>
      </c>
      <c r="E78" s="4">
        <f t="shared" ca="1" si="92"/>
        <v>0.7</v>
      </c>
      <c r="F78" s="3">
        <f ca="1">$B$6</f>
        <v>0.96</v>
      </c>
      <c r="G78" s="6">
        <f t="shared" ca="1" si="67"/>
        <v>0.57999999999999996</v>
      </c>
      <c r="H78" s="6">
        <f t="shared" si="68"/>
        <v>0.1</v>
      </c>
      <c r="I78" s="6">
        <f t="shared" ca="1" si="69"/>
        <v>0.45210618221829274</v>
      </c>
      <c r="J78" s="6">
        <f t="shared" si="70"/>
        <v>0.1</v>
      </c>
      <c r="K78" s="6">
        <f t="shared" ca="1" si="71"/>
        <v>0.20440000000000011</v>
      </c>
      <c r="L78" s="6">
        <f t="shared" si="72"/>
        <v>0.1</v>
      </c>
      <c r="M78" s="6">
        <f t="shared" ca="1" si="73"/>
        <v>0.7</v>
      </c>
      <c r="N78" s="6">
        <f t="shared" si="74"/>
        <v>0.1</v>
      </c>
      <c r="O78" s="6">
        <f t="shared" ca="1" si="75"/>
        <v>0.33333333333333331</v>
      </c>
      <c r="P78" s="6">
        <f t="shared" si="76"/>
        <v>0.1</v>
      </c>
      <c r="Q78" s="6">
        <f t="shared" ca="1" si="77"/>
        <v>0.66666666666666663</v>
      </c>
      <c r="R78" s="6">
        <f t="shared" si="78"/>
        <v>0.1</v>
      </c>
      <c r="S78" s="3" t="e">
        <f t="shared" ca="1" si="79"/>
        <v>#N/A</v>
      </c>
      <c r="T78" s="6">
        <f t="shared" si="80"/>
        <v>0.1</v>
      </c>
      <c r="U78" s="3">
        <f t="shared" ca="1" si="81"/>
        <v>0.88</v>
      </c>
      <c r="V78" s="6">
        <f t="shared" si="82"/>
        <v>0.1</v>
      </c>
      <c r="W78" s="4">
        <f t="shared" ca="1" si="83"/>
        <v>-1.1102634002913594</v>
      </c>
      <c r="X78" s="6">
        <f t="shared" si="84"/>
        <v>0.1</v>
      </c>
    </row>
    <row r="79" spans="3:24" x14ac:dyDescent="0.25">
      <c r="C79" s="4" t="s">
        <v>103</v>
      </c>
      <c r="D79" s="3">
        <f t="shared" ca="1" si="91"/>
        <v>0.08</v>
      </c>
      <c r="E79" s="4">
        <f t="shared" ca="1" si="92"/>
        <v>0.7</v>
      </c>
      <c r="F79" s="3">
        <f ca="1">$B$7</f>
        <v>0.62</v>
      </c>
      <c r="G79" s="6">
        <f t="shared" ca="1" si="67"/>
        <v>0.46666666666666662</v>
      </c>
      <c r="H79" s="6">
        <f t="shared" si="68"/>
        <v>0.1</v>
      </c>
      <c r="I79" s="6">
        <f t="shared" ca="1" si="69"/>
        <v>0.33724372986511314</v>
      </c>
      <c r="J79" s="6">
        <f t="shared" si="70"/>
        <v>0.1</v>
      </c>
      <c r="K79" s="6">
        <f t="shared" ca="1" si="71"/>
        <v>0.11373333333333341</v>
      </c>
      <c r="L79" s="6">
        <f t="shared" si="72"/>
        <v>0.1</v>
      </c>
      <c r="M79" s="6">
        <f t="shared" ca="1" si="73"/>
        <v>0.62</v>
      </c>
      <c r="N79" s="6">
        <f t="shared" si="74"/>
        <v>0.1</v>
      </c>
      <c r="O79" s="6">
        <f t="shared" ca="1" si="75"/>
        <v>0.25777777777777772</v>
      </c>
      <c r="P79" s="6">
        <f t="shared" si="76"/>
        <v>0.1</v>
      </c>
      <c r="Q79" s="6">
        <f t="shared" ca="1" si="77"/>
        <v>0.66666666666666663</v>
      </c>
      <c r="R79" s="6">
        <f t="shared" si="78"/>
        <v>0.1</v>
      </c>
      <c r="S79" s="3" t="e">
        <f t="shared" ca="1" si="79"/>
        <v>#N/A</v>
      </c>
      <c r="T79" s="6">
        <f t="shared" si="80"/>
        <v>0.1</v>
      </c>
      <c r="U79" s="3">
        <f t="shared" ca="1" si="81"/>
        <v>0.62</v>
      </c>
      <c r="V79" s="6">
        <f t="shared" si="82"/>
        <v>0.1</v>
      </c>
      <c r="W79" s="4">
        <f t="shared" ca="1" si="83"/>
        <v>-1.6230464865816105</v>
      </c>
      <c r="X79" s="6">
        <f t="shared" si="84"/>
        <v>0.1</v>
      </c>
    </row>
    <row r="80" spans="3:24" x14ac:dyDescent="0.25">
      <c r="C80" s="4" t="s">
        <v>104</v>
      </c>
      <c r="D80" s="3">
        <f t="shared" ca="1" si="91"/>
        <v>0.08</v>
      </c>
      <c r="E80" s="4">
        <f t="shared" ca="1" si="92"/>
        <v>0.7</v>
      </c>
      <c r="F80" s="3">
        <f ca="1">$B$8</f>
        <v>0.36</v>
      </c>
      <c r="G80" s="6">
        <f t="shared" ca="1" si="67"/>
        <v>0.37999999999999995</v>
      </c>
      <c r="H80" s="6">
        <f t="shared" si="68"/>
        <v>0.1</v>
      </c>
      <c r="I80" s="6">
        <f t="shared" ca="1" si="69"/>
        <v>0.31048349392520042</v>
      </c>
      <c r="J80" s="6">
        <f t="shared" si="70"/>
        <v>0.1</v>
      </c>
      <c r="K80" s="6">
        <f t="shared" ca="1" si="71"/>
        <v>9.6399999999999958E-2</v>
      </c>
      <c r="L80" s="6">
        <f t="shared" si="72"/>
        <v>0.1</v>
      </c>
      <c r="M80" s="6">
        <f t="shared" ca="1" si="73"/>
        <v>0.36</v>
      </c>
      <c r="N80" s="6">
        <f t="shared" si="74"/>
        <v>0.1</v>
      </c>
      <c r="O80" s="6">
        <f t="shared" ca="1" si="75"/>
        <v>0.21333333333333329</v>
      </c>
      <c r="P80" s="6">
        <f t="shared" si="76"/>
        <v>0.1</v>
      </c>
      <c r="Q80" s="6">
        <f t="shared" ca="1" si="77"/>
        <v>0.33333333333333331</v>
      </c>
      <c r="R80" s="6">
        <f t="shared" si="78"/>
        <v>0.1</v>
      </c>
      <c r="S80" s="3" t="e">
        <f t="shared" ca="1" si="79"/>
        <v>#N/A</v>
      </c>
      <c r="T80" s="6">
        <f t="shared" si="80"/>
        <v>0.1</v>
      </c>
      <c r="U80" s="3">
        <f t="shared" ca="1" si="81"/>
        <v>0.62</v>
      </c>
      <c r="V80" s="6">
        <f t="shared" si="82"/>
        <v>0.1</v>
      </c>
      <c r="W80" s="4">
        <f t="shared" ca="1" si="83"/>
        <v>0.28866769979788326</v>
      </c>
      <c r="X80" s="6">
        <f t="shared" si="84"/>
        <v>0.1</v>
      </c>
    </row>
    <row r="81" spans="3:24" x14ac:dyDescent="0.25">
      <c r="C81" s="4" t="s">
        <v>105</v>
      </c>
      <c r="D81" s="3">
        <f ca="1">$B$4</f>
        <v>0.6</v>
      </c>
      <c r="E81" s="4">
        <f t="shared" ca="1" si="92"/>
        <v>0.7</v>
      </c>
      <c r="F81" s="3">
        <f ca="1">$B$3</f>
        <v>0.08</v>
      </c>
      <c r="G81" s="6">
        <f t="shared" ca="1" si="67"/>
        <v>0.45999999999999996</v>
      </c>
      <c r="H81" s="6">
        <f t="shared" si="68"/>
        <v>0.1</v>
      </c>
      <c r="I81" s="6">
        <f t="shared" ca="1" si="69"/>
        <v>0.33286633954186468</v>
      </c>
      <c r="J81" s="6">
        <f t="shared" si="70"/>
        <v>0.1</v>
      </c>
      <c r="K81" s="6">
        <f t="shared" ca="1" si="71"/>
        <v>0.11079999999999994</v>
      </c>
      <c r="L81" s="6">
        <f t="shared" si="72"/>
        <v>0.1</v>
      </c>
      <c r="M81" s="6">
        <f t="shared" ca="1" si="73"/>
        <v>0.6</v>
      </c>
      <c r="N81" s="6">
        <f t="shared" si="74"/>
        <v>0.1</v>
      </c>
      <c r="O81" s="6">
        <f t="shared" ca="1" si="75"/>
        <v>0.25333333333333335</v>
      </c>
      <c r="P81" s="6">
        <f t="shared" si="76"/>
        <v>0.1</v>
      </c>
      <c r="Q81" s="6">
        <f t="shared" ca="1" si="77"/>
        <v>0.66666666666666663</v>
      </c>
      <c r="R81" s="6">
        <f t="shared" si="78"/>
        <v>0.1</v>
      </c>
      <c r="S81" s="3" t="e">
        <f t="shared" ca="1" si="79"/>
        <v>#N/A</v>
      </c>
      <c r="T81" s="6">
        <f t="shared" si="80"/>
        <v>0.1</v>
      </c>
      <c r="U81" s="3">
        <f t="shared" ca="1" si="81"/>
        <v>0.62</v>
      </c>
      <c r="V81" s="6">
        <f t="shared" si="82"/>
        <v>0.1</v>
      </c>
      <c r="W81" s="4">
        <f t="shared" ca="1" si="83"/>
        <v>-1.5578503894157829</v>
      </c>
      <c r="X81" s="6">
        <f t="shared" si="84"/>
        <v>0.1</v>
      </c>
    </row>
    <row r="82" spans="3:24" x14ac:dyDescent="0.25">
      <c r="C82" s="4" t="s">
        <v>106</v>
      </c>
      <c r="D82" s="3">
        <f t="shared" ref="D82:D86" ca="1" si="93">$B$4</f>
        <v>0.6</v>
      </c>
      <c r="E82" s="4">
        <f t="shared" ca="1" si="92"/>
        <v>0.7</v>
      </c>
      <c r="F82" s="3">
        <f ca="1">$B$4</f>
        <v>0.6</v>
      </c>
      <c r="G82" s="6">
        <f t="shared" ca="1" si="67"/>
        <v>0.6333333333333333</v>
      </c>
      <c r="H82" s="6">
        <f t="shared" si="68"/>
        <v>0.1</v>
      </c>
      <c r="I82" s="6">
        <f t="shared" ca="1" si="69"/>
        <v>5.7735026918962561E-2</v>
      </c>
      <c r="J82" s="6">
        <f t="shared" si="70"/>
        <v>0.1</v>
      </c>
      <c r="K82" s="6">
        <f t="shared" ca="1" si="71"/>
        <v>3.3333333333333314E-3</v>
      </c>
      <c r="L82" s="6">
        <f t="shared" si="72"/>
        <v>0.1</v>
      </c>
      <c r="M82" s="6">
        <f t="shared" ca="1" si="73"/>
        <v>0.6</v>
      </c>
      <c r="N82" s="6">
        <f t="shared" si="74"/>
        <v>0.1</v>
      </c>
      <c r="O82" s="6">
        <f t="shared" ca="1" si="75"/>
        <v>4.4444444444444432E-2</v>
      </c>
      <c r="P82" s="6">
        <f t="shared" si="76"/>
        <v>0.1</v>
      </c>
      <c r="Q82" s="6">
        <f t="shared" ca="1" si="77"/>
        <v>1</v>
      </c>
      <c r="R82" s="6">
        <f t="shared" si="78"/>
        <v>0.1</v>
      </c>
      <c r="S82" s="3">
        <f t="shared" ca="1" si="79"/>
        <v>0.6</v>
      </c>
      <c r="T82" s="6">
        <f t="shared" si="80"/>
        <v>0.1</v>
      </c>
      <c r="U82" s="3">
        <f t="shared" ca="1" si="81"/>
        <v>9.9999999999999978E-2</v>
      </c>
      <c r="V82" s="6">
        <f t="shared" si="82"/>
        <v>0.1</v>
      </c>
      <c r="W82" s="4">
        <f t="shared" ca="1" si="83"/>
        <v>1.7320508075688781</v>
      </c>
      <c r="X82" s="6">
        <f t="shared" si="84"/>
        <v>0.1</v>
      </c>
    </row>
    <row r="83" spans="3:24" x14ac:dyDescent="0.25">
      <c r="C83" s="4" t="s">
        <v>107</v>
      </c>
      <c r="D83" s="3">
        <f t="shared" ca="1" si="93"/>
        <v>0.6</v>
      </c>
      <c r="E83" s="4">
        <f t="shared" ca="1" si="92"/>
        <v>0.7</v>
      </c>
      <c r="F83" s="3">
        <f ca="1">$B$5</f>
        <v>0.7</v>
      </c>
      <c r="G83" s="6">
        <f t="shared" ca="1" si="67"/>
        <v>0.66666666666666663</v>
      </c>
      <c r="H83" s="6">
        <f t="shared" si="68"/>
        <v>0.1</v>
      </c>
      <c r="I83" s="6">
        <f t="shared" ca="1" si="69"/>
        <v>5.7735026918962561E-2</v>
      </c>
      <c r="J83" s="6">
        <f t="shared" si="70"/>
        <v>0.1</v>
      </c>
      <c r="K83" s="6">
        <f t="shared" ca="1" si="71"/>
        <v>3.3333333333333314E-3</v>
      </c>
      <c r="L83" s="6">
        <f t="shared" si="72"/>
        <v>0.1</v>
      </c>
      <c r="M83" s="6">
        <f t="shared" ca="1" si="73"/>
        <v>0.7</v>
      </c>
      <c r="N83" s="6">
        <f t="shared" si="74"/>
        <v>0.1</v>
      </c>
      <c r="O83" s="6">
        <f t="shared" ca="1" si="75"/>
        <v>4.4444444444444432E-2</v>
      </c>
      <c r="P83" s="6">
        <f t="shared" si="76"/>
        <v>0.1</v>
      </c>
      <c r="Q83" s="6">
        <f t="shared" ca="1" si="77"/>
        <v>1</v>
      </c>
      <c r="R83" s="6">
        <f t="shared" si="78"/>
        <v>0.1</v>
      </c>
      <c r="S83" s="3">
        <f t="shared" ca="1" si="79"/>
        <v>0.7</v>
      </c>
      <c r="T83" s="6">
        <f t="shared" si="80"/>
        <v>0.1</v>
      </c>
      <c r="U83" s="3">
        <f t="shared" ca="1" si="81"/>
        <v>9.9999999999999978E-2</v>
      </c>
      <c r="V83" s="6">
        <f t="shared" si="82"/>
        <v>0.1</v>
      </c>
      <c r="W83" s="4">
        <f t="shared" ca="1" si="83"/>
        <v>-1.7320508075688781</v>
      </c>
      <c r="X83" s="6">
        <f t="shared" si="84"/>
        <v>0.1</v>
      </c>
    </row>
    <row r="84" spans="3:24" x14ac:dyDescent="0.25">
      <c r="C84" s="4" t="s">
        <v>108</v>
      </c>
      <c r="D84" s="3">
        <f t="shared" ca="1" si="93"/>
        <v>0.6</v>
      </c>
      <c r="E84" s="4">
        <f t="shared" ca="1" si="92"/>
        <v>0.7</v>
      </c>
      <c r="F84" s="3">
        <f ca="1">$B$6</f>
        <v>0.96</v>
      </c>
      <c r="G84" s="6">
        <f t="shared" ca="1" si="67"/>
        <v>0.7533333333333333</v>
      </c>
      <c r="H84" s="6">
        <f t="shared" si="68"/>
        <v>0.1</v>
      </c>
      <c r="I84" s="6">
        <f t="shared" ca="1" si="69"/>
        <v>0.18583146486355162</v>
      </c>
      <c r="J84" s="6">
        <f t="shared" si="70"/>
        <v>0.1</v>
      </c>
      <c r="K84" s="6">
        <f t="shared" ca="1" si="71"/>
        <v>3.4533333333333423E-2</v>
      </c>
      <c r="L84" s="6">
        <f t="shared" si="72"/>
        <v>0.1</v>
      </c>
      <c r="M84" s="6">
        <f t="shared" ca="1" si="73"/>
        <v>0.7</v>
      </c>
      <c r="N84" s="6">
        <f t="shared" si="74"/>
        <v>0.1</v>
      </c>
      <c r="O84" s="6">
        <f t="shared" ca="1" si="75"/>
        <v>0.13777777777777778</v>
      </c>
      <c r="P84" s="6">
        <f t="shared" si="76"/>
        <v>0.1</v>
      </c>
      <c r="Q84" s="6">
        <f t="shared" ca="1" si="77"/>
        <v>1</v>
      </c>
      <c r="R84" s="6">
        <f t="shared" si="78"/>
        <v>0.1</v>
      </c>
      <c r="S84" s="3" t="e">
        <f t="shared" ca="1" si="79"/>
        <v>#N/A</v>
      </c>
      <c r="T84" s="6">
        <f t="shared" si="80"/>
        <v>0.1</v>
      </c>
      <c r="U84" s="3">
        <f t="shared" ca="1" si="81"/>
        <v>0.36</v>
      </c>
      <c r="V84" s="6">
        <f t="shared" si="82"/>
        <v>0.1</v>
      </c>
      <c r="W84" s="4">
        <f t="shared" ca="1" si="83"/>
        <v>1.1851150201789977</v>
      </c>
      <c r="X84" s="6">
        <f t="shared" si="84"/>
        <v>0.1</v>
      </c>
    </row>
    <row r="85" spans="3:24" x14ac:dyDescent="0.25">
      <c r="C85" s="4" t="s">
        <v>109</v>
      </c>
      <c r="D85" s="3">
        <f t="shared" ca="1" si="93"/>
        <v>0.6</v>
      </c>
      <c r="E85" s="4">
        <f t="shared" ca="1" si="92"/>
        <v>0.7</v>
      </c>
      <c r="F85" s="3">
        <f ca="1">$B$7</f>
        <v>0.62</v>
      </c>
      <c r="G85" s="6">
        <f t="shared" ca="1" si="67"/>
        <v>0.64</v>
      </c>
      <c r="H85" s="6">
        <f t="shared" si="68"/>
        <v>0.1</v>
      </c>
      <c r="I85" s="6">
        <f t="shared" ca="1" si="69"/>
        <v>5.2915026221291801E-2</v>
      </c>
      <c r="J85" s="6">
        <f t="shared" si="70"/>
        <v>0.1</v>
      </c>
      <c r="K85" s="6">
        <f t="shared" ca="1" si="71"/>
        <v>2.7999999999999987E-3</v>
      </c>
      <c r="L85" s="6">
        <f t="shared" si="72"/>
        <v>0.1</v>
      </c>
      <c r="M85" s="6">
        <f t="shared" ca="1" si="73"/>
        <v>0.62</v>
      </c>
      <c r="N85" s="6">
        <f t="shared" si="74"/>
        <v>0.1</v>
      </c>
      <c r="O85" s="6">
        <f t="shared" ca="1" si="75"/>
        <v>0.04</v>
      </c>
      <c r="P85" s="6">
        <f t="shared" si="76"/>
        <v>0.1</v>
      </c>
      <c r="Q85" s="6">
        <f t="shared" ca="1" si="77"/>
        <v>1</v>
      </c>
      <c r="R85" s="6">
        <f t="shared" si="78"/>
        <v>0.1</v>
      </c>
      <c r="S85" s="3" t="e">
        <f t="shared" ca="1" si="79"/>
        <v>#N/A</v>
      </c>
      <c r="T85" s="6">
        <f t="shared" si="80"/>
        <v>0.1</v>
      </c>
      <c r="U85" s="3">
        <f t="shared" ca="1" si="81"/>
        <v>9.9999999999999978E-2</v>
      </c>
      <c r="V85" s="6">
        <f t="shared" si="82"/>
        <v>0.1</v>
      </c>
      <c r="W85" s="4">
        <f t="shared" ca="1" si="83"/>
        <v>1.4578629673212975</v>
      </c>
      <c r="X85" s="6">
        <f t="shared" si="84"/>
        <v>0.1</v>
      </c>
    </row>
    <row r="86" spans="3:24" x14ac:dyDescent="0.25">
      <c r="C86" s="4" t="s">
        <v>110</v>
      </c>
      <c r="D86" s="3">
        <f t="shared" ca="1" si="93"/>
        <v>0.6</v>
      </c>
      <c r="E86" s="4">
        <f t="shared" ca="1" si="92"/>
        <v>0.7</v>
      </c>
      <c r="F86" s="3">
        <f ca="1">$B$8</f>
        <v>0.36</v>
      </c>
      <c r="G86" s="6">
        <f t="shared" ca="1" si="67"/>
        <v>0.55333333333333323</v>
      </c>
      <c r="H86" s="6">
        <f t="shared" si="68"/>
        <v>0.1</v>
      </c>
      <c r="I86" s="6">
        <f t="shared" ca="1" si="69"/>
        <v>0.17473789896108233</v>
      </c>
      <c r="J86" s="6">
        <f t="shared" si="70"/>
        <v>0.1</v>
      </c>
      <c r="K86" s="6">
        <f t="shared" ca="1" si="71"/>
        <v>3.0533333333333416E-2</v>
      </c>
      <c r="L86" s="6">
        <f t="shared" si="72"/>
        <v>0.1</v>
      </c>
      <c r="M86" s="6">
        <f t="shared" ca="1" si="73"/>
        <v>0.6</v>
      </c>
      <c r="N86" s="6">
        <f t="shared" si="74"/>
        <v>0.1</v>
      </c>
      <c r="O86" s="6">
        <f t="shared" ca="1" si="75"/>
        <v>0.12888888888888891</v>
      </c>
      <c r="P86" s="6">
        <f t="shared" si="76"/>
        <v>0.1</v>
      </c>
      <c r="Q86" s="6">
        <f t="shared" ca="1" si="77"/>
        <v>0.66666666666666663</v>
      </c>
      <c r="R86" s="6">
        <f t="shared" si="78"/>
        <v>0.1</v>
      </c>
      <c r="S86" s="3" t="e">
        <f t="shared" ca="1" si="79"/>
        <v>#N/A</v>
      </c>
      <c r="T86" s="6">
        <f t="shared" si="80"/>
        <v>0.1</v>
      </c>
      <c r="U86" s="3">
        <f t="shared" ca="1" si="81"/>
        <v>0.33999999999999997</v>
      </c>
      <c r="V86" s="6">
        <f t="shared" si="82"/>
        <v>0.1</v>
      </c>
      <c r="W86" s="4">
        <f t="shared" ca="1" si="83"/>
        <v>-1.1160820590189788</v>
      </c>
      <c r="X86" s="6">
        <f t="shared" si="84"/>
        <v>0.1</v>
      </c>
    </row>
    <row r="87" spans="3:24" x14ac:dyDescent="0.25">
      <c r="C87" s="4" t="s">
        <v>111</v>
      </c>
      <c r="D87" s="3">
        <f ca="1">$B$5</f>
        <v>0.7</v>
      </c>
      <c r="E87" s="4">
        <f t="shared" ca="1" si="92"/>
        <v>0.7</v>
      </c>
      <c r="F87" s="3">
        <f t="shared" ref="F87" ca="1" si="94">$B$3</f>
        <v>0.08</v>
      </c>
      <c r="G87" s="6">
        <f t="shared" ca="1" si="67"/>
        <v>0.49333333333333335</v>
      </c>
      <c r="H87" s="6">
        <f t="shared" si="68"/>
        <v>0.1</v>
      </c>
      <c r="I87" s="6">
        <f t="shared" ca="1" si="69"/>
        <v>0.3579571668975679</v>
      </c>
      <c r="J87" s="6">
        <f t="shared" si="70"/>
        <v>0.1</v>
      </c>
      <c r="K87" s="6">
        <f t="shared" ca="1" si="71"/>
        <v>0.12813333333333329</v>
      </c>
      <c r="L87" s="6">
        <f t="shared" si="72"/>
        <v>0.1</v>
      </c>
      <c r="M87" s="6">
        <f t="shared" ca="1" si="73"/>
        <v>0.7</v>
      </c>
      <c r="N87" s="6">
        <f t="shared" si="74"/>
        <v>0.1</v>
      </c>
      <c r="O87" s="6">
        <f t="shared" ca="1" si="75"/>
        <v>0.2755555555555555</v>
      </c>
      <c r="P87" s="6">
        <f t="shared" si="76"/>
        <v>0.1</v>
      </c>
      <c r="Q87" s="6">
        <f t="shared" ca="1" si="77"/>
        <v>0.66666666666666663</v>
      </c>
      <c r="R87" s="6">
        <f t="shared" si="78"/>
        <v>0.1</v>
      </c>
      <c r="S87" s="3">
        <f t="shared" ca="1" si="79"/>
        <v>0.7</v>
      </c>
      <c r="T87" s="6">
        <f t="shared" si="80"/>
        <v>0.1</v>
      </c>
      <c r="U87" s="3">
        <f t="shared" ca="1" si="81"/>
        <v>0.62</v>
      </c>
      <c r="V87" s="6">
        <f t="shared" si="82"/>
        <v>0.1</v>
      </c>
      <c r="W87" s="4">
        <f t="shared" ca="1" si="83"/>
        <v>-1.732050807568879</v>
      </c>
      <c r="X87" s="6">
        <f t="shared" si="84"/>
        <v>0.1</v>
      </c>
    </row>
    <row r="88" spans="3:24" x14ac:dyDescent="0.25">
      <c r="C88" s="4" t="s">
        <v>112</v>
      </c>
      <c r="D88" s="3">
        <f t="shared" ref="D88:F92" ca="1" si="95">$B$5</f>
        <v>0.7</v>
      </c>
      <c r="E88" s="4">
        <f t="shared" ca="1" si="92"/>
        <v>0.7</v>
      </c>
      <c r="F88" s="3">
        <f t="shared" ref="F88" ca="1" si="96">$B$4</f>
        <v>0.6</v>
      </c>
      <c r="G88" s="6">
        <f t="shared" ca="1" si="67"/>
        <v>0.66666666666666663</v>
      </c>
      <c r="H88" s="6">
        <f t="shared" si="68"/>
        <v>0.1</v>
      </c>
      <c r="I88" s="6">
        <f t="shared" ca="1" si="69"/>
        <v>5.7735026918962568E-2</v>
      </c>
      <c r="J88" s="6">
        <f t="shared" si="70"/>
        <v>0.1</v>
      </c>
      <c r="K88" s="6">
        <f t="shared" ca="1" si="71"/>
        <v>3.3333333333333322E-3</v>
      </c>
      <c r="L88" s="6">
        <f t="shared" si="72"/>
        <v>0.1</v>
      </c>
      <c r="M88" s="6">
        <f t="shared" ca="1" si="73"/>
        <v>0.7</v>
      </c>
      <c r="N88" s="6">
        <f t="shared" si="74"/>
        <v>0.1</v>
      </c>
      <c r="O88" s="6">
        <f t="shared" ca="1" si="75"/>
        <v>4.4444444444444432E-2</v>
      </c>
      <c r="P88" s="6">
        <f t="shared" si="76"/>
        <v>0.1</v>
      </c>
      <c r="Q88" s="6">
        <f t="shared" ca="1" si="77"/>
        <v>1</v>
      </c>
      <c r="R88" s="6">
        <f t="shared" si="78"/>
        <v>0.1</v>
      </c>
      <c r="S88" s="3">
        <f t="shared" ca="1" si="79"/>
        <v>0.7</v>
      </c>
      <c r="T88" s="6">
        <f t="shared" si="80"/>
        <v>0.1</v>
      </c>
      <c r="U88" s="3">
        <f t="shared" ca="1" si="81"/>
        <v>9.9999999999999978E-2</v>
      </c>
      <c r="V88" s="6">
        <f t="shared" si="82"/>
        <v>0.1</v>
      </c>
      <c r="W88" s="4">
        <f t="shared" ca="1" si="83"/>
        <v>-1.7320508075688772</v>
      </c>
      <c r="X88" s="6">
        <f t="shared" si="84"/>
        <v>0.1</v>
      </c>
    </row>
    <row r="89" spans="3:24" x14ac:dyDescent="0.25">
      <c r="C89" s="4" t="s">
        <v>113</v>
      </c>
      <c r="D89" s="3">
        <f t="shared" ca="1" si="95"/>
        <v>0.7</v>
      </c>
      <c r="E89" s="4">
        <f t="shared" ca="1" si="92"/>
        <v>0.7</v>
      </c>
      <c r="F89" s="3">
        <f t="shared" ca="1" si="95"/>
        <v>0.7</v>
      </c>
      <c r="G89" s="6">
        <f t="shared" ca="1" si="67"/>
        <v>0.69999999999999984</v>
      </c>
      <c r="H89" s="6">
        <f t="shared" si="68"/>
        <v>0.1</v>
      </c>
      <c r="I89" s="6">
        <f t="shared" ca="1" si="69"/>
        <v>1.3597399555105182E-16</v>
      </c>
      <c r="J89" s="6">
        <f t="shared" si="70"/>
        <v>0.1</v>
      </c>
      <c r="K89" s="6">
        <f t="shared" ca="1" si="71"/>
        <v>1.8488927466117461E-32</v>
      </c>
      <c r="L89" s="6">
        <f t="shared" si="72"/>
        <v>0.1</v>
      </c>
      <c r="M89" s="6">
        <f t="shared" ca="1" si="73"/>
        <v>0.7</v>
      </c>
      <c r="N89" s="6">
        <f t="shared" si="74"/>
        <v>0.1</v>
      </c>
      <c r="O89" s="6">
        <f t="shared" ca="1" si="75"/>
        <v>1.1102230246251565E-16</v>
      </c>
      <c r="P89" s="6">
        <f t="shared" si="76"/>
        <v>0.1</v>
      </c>
      <c r="Q89" s="6">
        <f t="shared" ca="1" si="77"/>
        <v>1</v>
      </c>
      <c r="R89" s="6">
        <f t="shared" si="78"/>
        <v>0.1</v>
      </c>
      <c r="S89" s="3">
        <f t="shared" ca="1" si="79"/>
        <v>0.7</v>
      </c>
      <c r="T89" s="6">
        <f t="shared" si="80"/>
        <v>0.1</v>
      </c>
      <c r="U89" s="3">
        <f t="shared" ca="1" si="81"/>
        <v>0</v>
      </c>
      <c r="V89" s="6">
        <f t="shared" si="82"/>
        <v>0.1</v>
      </c>
      <c r="W89" s="4">
        <f t="shared" ca="1" si="83"/>
        <v>2.4494897427831792</v>
      </c>
      <c r="X89" s="6">
        <f t="shared" si="84"/>
        <v>0.1</v>
      </c>
    </row>
    <row r="90" spans="3:24" x14ac:dyDescent="0.25">
      <c r="C90" s="4" t="s">
        <v>114</v>
      </c>
      <c r="D90" s="3">
        <f ca="1">$B$5</f>
        <v>0.7</v>
      </c>
      <c r="E90" s="4">
        <f t="shared" ca="1" si="92"/>
        <v>0.7</v>
      </c>
      <c r="F90" s="3">
        <f t="shared" ref="F90" ca="1" si="97">$B$6</f>
        <v>0.96</v>
      </c>
      <c r="G90" s="6">
        <f t="shared" ca="1" si="67"/>
        <v>0.78666666666666663</v>
      </c>
      <c r="H90" s="6">
        <f t="shared" si="68"/>
        <v>0.1</v>
      </c>
      <c r="I90" s="6">
        <f t="shared" ca="1" si="69"/>
        <v>0.15011106998930257</v>
      </c>
      <c r="J90" s="6">
        <f t="shared" si="70"/>
        <v>0.1</v>
      </c>
      <c r="K90" s="6">
        <f t="shared" ca="1" si="71"/>
        <v>2.2533333333333294E-2</v>
      </c>
      <c r="L90" s="6">
        <f t="shared" si="72"/>
        <v>0.1</v>
      </c>
      <c r="M90" s="6">
        <f t="shared" ca="1" si="73"/>
        <v>0.7</v>
      </c>
      <c r="N90" s="6">
        <f t="shared" si="74"/>
        <v>0.1</v>
      </c>
      <c r="O90" s="6">
        <f t="shared" ca="1" si="75"/>
        <v>0.11555555555555556</v>
      </c>
      <c r="P90" s="6">
        <f t="shared" si="76"/>
        <v>0.1</v>
      </c>
      <c r="Q90" s="6">
        <f t="shared" ca="1" si="77"/>
        <v>1</v>
      </c>
      <c r="R90" s="6">
        <f t="shared" si="78"/>
        <v>0.1</v>
      </c>
      <c r="S90" s="3">
        <f t="shared" ca="1" si="79"/>
        <v>0.7</v>
      </c>
      <c r="T90" s="6">
        <f t="shared" si="80"/>
        <v>0.1</v>
      </c>
      <c r="U90" s="3">
        <f t="shared" ca="1" si="81"/>
        <v>0.26</v>
      </c>
      <c r="V90" s="6">
        <f t="shared" si="82"/>
        <v>0.1</v>
      </c>
      <c r="W90" s="4">
        <f t="shared" ca="1" si="83"/>
        <v>1.7320508075688772</v>
      </c>
      <c r="X90" s="6">
        <f t="shared" si="84"/>
        <v>0.1</v>
      </c>
    </row>
    <row r="91" spans="3:24" x14ac:dyDescent="0.25">
      <c r="C91" s="4" t="s">
        <v>115</v>
      </c>
      <c r="D91" s="3">
        <f t="shared" ca="1" si="95"/>
        <v>0.7</v>
      </c>
      <c r="E91" s="4">
        <f t="shared" ca="1" si="92"/>
        <v>0.7</v>
      </c>
      <c r="F91" s="3">
        <f t="shared" ref="F91" ca="1" si="98">$B$7</f>
        <v>0.62</v>
      </c>
      <c r="G91" s="6">
        <f t="shared" ca="1" si="67"/>
        <v>0.67333333333333334</v>
      </c>
      <c r="H91" s="6">
        <f t="shared" si="68"/>
        <v>0.1</v>
      </c>
      <c r="I91" s="6">
        <f t="shared" ca="1" si="69"/>
        <v>4.6188021535170036E-2</v>
      </c>
      <c r="J91" s="6">
        <f t="shared" si="70"/>
        <v>0.1</v>
      </c>
      <c r="K91" s="6">
        <f t="shared" ca="1" si="71"/>
        <v>2.1333333333333308E-3</v>
      </c>
      <c r="L91" s="6">
        <f t="shared" si="72"/>
        <v>0.1</v>
      </c>
      <c r="M91" s="6">
        <f t="shared" ca="1" si="73"/>
        <v>0.7</v>
      </c>
      <c r="N91" s="6">
        <f t="shared" si="74"/>
        <v>0.1</v>
      </c>
      <c r="O91" s="6">
        <f t="shared" ca="1" si="75"/>
        <v>3.5555555555555528E-2</v>
      </c>
      <c r="P91" s="6">
        <f t="shared" si="76"/>
        <v>0.1</v>
      </c>
      <c r="Q91" s="6">
        <f t="shared" ca="1" si="77"/>
        <v>1</v>
      </c>
      <c r="R91" s="6">
        <f t="shared" si="78"/>
        <v>0.1</v>
      </c>
      <c r="S91" s="3">
        <f t="shared" ca="1" si="79"/>
        <v>0.7</v>
      </c>
      <c r="T91" s="6">
        <f t="shared" si="80"/>
        <v>0.1</v>
      </c>
      <c r="U91" s="3">
        <f t="shared" ca="1" si="81"/>
        <v>7.999999999999996E-2</v>
      </c>
      <c r="V91" s="6">
        <f t="shared" si="82"/>
        <v>0.1</v>
      </c>
      <c r="W91" s="4">
        <f t="shared" ca="1" si="83"/>
        <v>-1.7320508075688847</v>
      </c>
      <c r="X91" s="6">
        <f t="shared" si="84"/>
        <v>0.1</v>
      </c>
    </row>
    <row r="92" spans="3:24" x14ac:dyDescent="0.25">
      <c r="C92" s="4" t="s">
        <v>116</v>
      </c>
      <c r="D92" s="3">
        <f t="shared" ca="1" si="95"/>
        <v>0.7</v>
      </c>
      <c r="E92" s="4">
        <f t="shared" ca="1" si="92"/>
        <v>0.7</v>
      </c>
      <c r="F92" s="3">
        <f t="shared" ref="F92" ca="1" si="99">$B$8</f>
        <v>0.36</v>
      </c>
      <c r="G92" s="6">
        <f t="shared" ca="1" si="67"/>
        <v>0.58666666666666656</v>
      </c>
      <c r="H92" s="6">
        <f t="shared" si="68"/>
        <v>0.1</v>
      </c>
      <c r="I92" s="6">
        <f t="shared" ca="1" si="69"/>
        <v>0.19629909152447297</v>
      </c>
      <c r="J92" s="6">
        <f t="shared" si="70"/>
        <v>0.1</v>
      </c>
      <c r="K92" s="6">
        <f t="shared" ca="1" si="71"/>
        <v>3.8533333333333419E-2</v>
      </c>
      <c r="L92" s="6">
        <f t="shared" si="72"/>
        <v>0.1</v>
      </c>
      <c r="M92" s="6">
        <f t="shared" ca="1" si="73"/>
        <v>0.7</v>
      </c>
      <c r="N92" s="6">
        <f t="shared" si="74"/>
        <v>0.1</v>
      </c>
      <c r="O92" s="6">
        <f t="shared" ca="1" si="75"/>
        <v>0.15111111111111111</v>
      </c>
      <c r="P92" s="6">
        <f t="shared" si="76"/>
        <v>0.1</v>
      </c>
      <c r="Q92" s="6">
        <f t="shared" ca="1" si="77"/>
        <v>0.66666666666666663</v>
      </c>
      <c r="R92" s="6">
        <f t="shared" si="78"/>
        <v>0.1</v>
      </c>
      <c r="S92" s="3">
        <f t="shared" ca="1" si="79"/>
        <v>0.7</v>
      </c>
      <c r="T92" s="6">
        <f t="shared" si="80"/>
        <v>0.1</v>
      </c>
      <c r="U92" s="3">
        <f t="shared" ca="1" si="81"/>
        <v>0.33999999999999997</v>
      </c>
      <c r="V92" s="6">
        <f t="shared" si="82"/>
        <v>0.1</v>
      </c>
      <c r="W92" s="4">
        <f t="shared" ca="1" si="83"/>
        <v>-1.7320508075688736</v>
      </c>
      <c r="X92" s="6">
        <f t="shared" si="84"/>
        <v>0.1</v>
      </c>
    </row>
    <row r="93" spans="3:24" x14ac:dyDescent="0.25">
      <c r="C93" s="4" t="s">
        <v>117</v>
      </c>
      <c r="D93" s="3">
        <f ca="1">$B$6</f>
        <v>0.96</v>
      </c>
      <c r="E93" s="4">
        <f t="shared" ca="1" si="92"/>
        <v>0.7</v>
      </c>
      <c r="F93" s="3">
        <f t="shared" ref="F93" ca="1" si="100">$B$3</f>
        <v>0.08</v>
      </c>
      <c r="G93" s="6">
        <f t="shared" ca="1" si="67"/>
        <v>0.57999999999999996</v>
      </c>
      <c r="H93" s="6">
        <f t="shared" si="68"/>
        <v>0.1</v>
      </c>
      <c r="I93" s="6">
        <f t="shared" ca="1" si="69"/>
        <v>0.45210618221829252</v>
      </c>
      <c r="J93" s="6">
        <f t="shared" si="70"/>
        <v>0.1</v>
      </c>
      <c r="K93" s="6">
        <f t="shared" ca="1" si="71"/>
        <v>0.20439999999999992</v>
      </c>
      <c r="L93" s="6">
        <f t="shared" si="72"/>
        <v>0.1</v>
      </c>
      <c r="M93" s="6">
        <f t="shared" ca="1" si="73"/>
        <v>0.7</v>
      </c>
      <c r="N93" s="6">
        <f t="shared" si="74"/>
        <v>0.1</v>
      </c>
      <c r="O93" s="6">
        <f t="shared" ca="1" si="75"/>
        <v>0.33333333333333331</v>
      </c>
      <c r="P93" s="6">
        <f t="shared" si="76"/>
        <v>0.1</v>
      </c>
      <c r="Q93" s="6">
        <f t="shared" ca="1" si="77"/>
        <v>0.66666666666666663</v>
      </c>
      <c r="R93" s="6">
        <f t="shared" si="78"/>
        <v>0.1</v>
      </c>
      <c r="S93" s="3" t="e">
        <f t="shared" ca="1" si="79"/>
        <v>#N/A</v>
      </c>
      <c r="T93" s="6">
        <f t="shared" si="80"/>
        <v>0.1</v>
      </c>
      <c r="U93" s="3">
        <f t="shared" ca="1" si="81"/>
        <v>0.88</v>
      </c>
      <c r="V93" s="6">
        <f t="shared" si="82"/>
        <v>0.1</v>
      </c>
      <c r="W93" s="4">
        <f t="shared" ca="1" si="83"/>
        <v>-1.1102634002913596</v>
      </c>
      <c r="X93" s="6">
        <f t="shared" si="84"/>
        <v>0.1</v>
      </c>
    </row>
    <row r="94" spans="3:24" x14ac:dyDescent="0.25">
      <c r="C94" s="4" t="s">
        <v>118</v>
      </c>
      <c r="D94" s="3">
        <f t="shared" ref="D94:F98" ca="1" si="101">$B$6</f>
        <v>0.96</v>
      </c>
      <c r="E94" s="4">
        <f t="shared" ca="1" si="92"/>
        <v>0.7</v>
      </c>
      <c r="F94" s="3">
        <f t="shared" ref="F94" ca="1" si="102">$B$4</f>
        <v>0.6</v>
      </c>
      <c r="G94" s="6">
        <f t="shared" ca="1" si="67"/>
        <v>0.7533333333333333</v>
      </c>
      <c r="H94" s="6">
        <f t="shared" si="68"/>
        <v>0.1</v>
      </c>
      <c r="I94" s="6">
        <f t="shared" ca="1" si="69"/>
        <v>0.18583146486355162</v>
      </c>
      <c r="J94" s="6">
        <f t="shared" si="70"/>
        <v>0.1</v>
      </c>
      <c r="K94" s="6">
        <f t="shared" ca="1" si="71"/>
        <v>3.4533333333333423E-2</v>
      </c>
      <c r="L94" s="6">
        <f t="shared" si="72"/>
        <v>0.1</v>
      </c>
      <c r="M94" s="6">
        <f t="shared" ca="1" si="73"/>
        <v>0.7</v>
      </c>
      <c r="N94" s="6">
        <f t="shared" si="74"/>
        <v>0.1</v>
      </c>
      <c r="O94" s="6">
        <f t="shared" ca="1" si="75"/>
        <v>0.13777777777777778</v>
      </c>
      <c r="P94" s="6">
        <f t="shared" si="76"/>
        <v>0.1</v>
      </c>
      <c r="Q94" s="6">
        <f t="shared" ca="1" si="77"/>
        <v>1</v>
      </c>
      <c r="R94" s="6">
        <f t="shared" si="78"/>
        <v>0.1</v>
      </c>
      <c r="S94" s="3" t="e">
        <f t="shared" ca="1" si="79"/>
        <v>#N/A</v>
      </c>
      <c r="T94" s="6">
        <f t="shared" si="80"/>
        <v>0.1</v>
      </c>
      <c r="U94" s="3">
        <f t="shared" ca="1" si="81"/>
        <v>0.36</v>
      </c>
      <c r="V94" s="6">
        <f t="shared" si="82"/>
        <v>0.1</v>
      </c>
      <c r="W94" s="4">
        <f t="shared" ca="1" si="83"/>
        <v>1.1851150201789975</v>
      </c>
      <c r="X94" s="6">
        <f t="shared" si="84"/>
        <v>0.1</v>
      </c>
    </row>
    <row r="95" spans="3:24" x14ac:dyDescent="0.25">
      <c r="C95" s="4" t="s">
        <v>119</v>
      </c>
      <c r="D95" s="3">
        <f t="shared" ca="1" si="101"/>
        <v>0.96</v>
      </c>
      <c r="E95" s="4">
        <f t="shared" ca="1" si="92"/>
        <v>0.7</v>
      </c>
      <c r="F95" s="3">
        <f t="shared" ref="F95" ca="1" si="103">$B$5</f>
        <v>0.7</v>
      </c>
      <c r="G95" s="6">
        <f t="shared" ca="1" si="67"/>
        <v>0.78666666666666663</v>
      </c>
      <c r="H95" s="6">
        <f t="shared" si="68"/>
        <v>0.1</v>
      </c>
      <c r="I95" s="6">
        <f t="shared" ca="1" si="69"/>
        <v>0.15011106998930293</v>
      </c>
      <c r="J95" s="6">
        <f t="shared" si="70"/>
        <v>0.1</v>
      </c>
      <c r="K95" s="6">
        <f t="shared" ca="1" si="71"/>
        <v>2.2533333333333402E-2</v>
      </c>
      <c r="L95" s="6">
        <f t="shared" si="72"/>
        <v>0.1</v>
      </c>
      <c r="M95" s="6">
        <f t="shared" ca="1" si="73"/>
        <v>0.7</v>
      </c>
      <c r="N95" s="6">
        <f t="shared" si="74"/>
        <v>0.1</v>
      </c>
      <c r="O95" s="6">
        <f t="shared" ca="1" si="75"/>
        <v>0.11555555555555556</v>
      </c>
      <c r="P95" s="6">
        <f t="shared" si="76"/>
        <v>0.1</v>
      </c>
      <c r="Q95" s="6">
        <f t="shared" ca="1" si="77"/>
        <v>1</v>
      </c>
      <c r="R95" s="6">
        <f t="shared" si="78"/>
        <v>0.1</v>
      </c>
      <c r="S95" s="3">
        <f t="shared" ca="1" si="79"/>
        <v>0.7</v>
      </c>
      <c r="T95" s="6">
        <f t="shared" si="80"/>
        <v>0.1</v>
      </c>
      <c r="U95" s="3">
        <f t="shared" ca="1" si="81"/>
        <v>0.26</v>
      </c>
      <c r="V95" s="6">
        <f t="shared" si="82"/>
        <v>0.1</v>
      </c>
      <c r="W95" s="4">
        <f t="shared" ca="1" si="83"/>
        <v>1.7320508075688767</v>
      </c>
      <c r="X95" s="6">
        <f t="shared" si="84"/>
        <v>0.1</v>
      </c>
    </row>
    <row r="96" spans="3:24" x14ac:dyDescent="0.25">
      <c r="C96" s="4" t="s">
        <v>120</v>
      </c>
      <c r="D96" s="3">
        <f t="shared" ca="1" si="101"/>
        <v>0.96</v>
      </c>
      <c r="E96" s="4">
        <f t="shared" ca="1" si="92"/>
        <v>0.7</v>
      </c>
      <c r="F96" s="3">
        <f t="shared" ca="1" si="101"/>
        <v>0.96</v>
      </c>
      <c r="G96" s="6">
        <f t="shared" ca="1" si="67"/>
        <v>0.87333333333333341</v>
      </c>
      <c r="H96" s="6">
        <f t="shared" si="68"/>
        <v>0.1</v>
      </c>
      <c r="I96" s="6">
        <f t="shared" ca="1" si="69"/>
        <v>0.15011106998930182</v>
      </c>
      <c r="J96" s="6">
        <f t="shared" si="70"/>
        <v>0.1</v>
      </c>
      <c r="K96" s="6">
        <f t="shared" ca="1" si="71"/>
        <v>2.2533333333333069E-2</v>
      </c>
      <c r="L96" s="6">
        <f t="shared" si="72"/>
        <v>0.1</v>
      </c>
      <c r="M96" s="6">
        <f t="shared" ca="1" si="73"/>
        <v>0.96</v>
      </c>
      <c r="N96" s="6">
        <f t="shared" si="74"/>
        <v>0.1</v>
      </c>
      <c r="O96" s="6">
        <f t="shared" ca="1" si="75"/>
        <v>0.11555555555555552</v>
      </c>
      <c r="P96" s="6">
        <f t="shared" si="76"/>
        <v>0.1</v>
      </c>
      <c r="Q96" s="6">
        <f t="shared" ca="1" si="77"/>
        <v>1</v>
      </c>
      <c r="R96" s="6">
        <f t="shared" si="78"/>
        <v>0.1</v>
      </c>
      <c r="S96" s="3">
        <f t="shared" ca="1" si="79"/>
        <v>0.96</v>
      </c>
      <c r="T96" s="6">
        <f t="shared" si="80"/>
        <v>0.1</v>
      </c>
      <c r="U96" s="3">
        <f t="shared" ca="1" si="81"/>
        <v>0.26</v>
      </c>
      <c r="V96" s="6">
        <f t="shared" si="82"/>
        <v>0.1</v>
      </c>
      <c r="W96" s="4">
        <f t="shared" ca="1" si="83"/>
        <v>-1.7320508075688834</v>
      </c>
      <c r="X96" s="6">
        <f t="shared" si="84"/>
        <v>0.1</v>
      </c>
    </row>
    <row r="97" spans="3:24" x14ac:dyDescent="0.25">
      <c r="C97" s="4" t="s">
        <v>121</v>
      </c>
      <c r="D97" s="3">
        <f t="shared" ca="1" si="101"/>
        <v>0.96</v>
      </c>
      <c r="E97" s="4">
        <f t="shared" ca="1" si="92"/>
        <v>0.7</v>
      </c>
      <c r="F97" s="3">
        <f t="shared" ref="F97" ca="1" si="104">$B$7</f>
        <v>0.62</v>
      </c>
      <c r="G97" s="6">
        <f t="shared" ca="1" si="67"/>
        <v>0.7599999999999999</v>
      </c>
      <c r="H97" s="6">
        <f t="shared" si="68"/>
        <v>0.1</v>
      </c>
      <c r="I97" s="6">
        <f t="shared" ca="1" si="69"/>
        <v>0.17776388834631199</v>
      </c>
      <c r="J97" s="6">
        <f t="shared" si="70"/>
        <v>0.1</v>
      </c>
      <c r="K97" s="6">
        <f t="shared" ca="1" si="71"/>
        <v>3.1600000000000072E-2</v>
      </c>
      <c r="L97" s="6">
        <f t="shared" si="72"/>
        <v>0.1</v>
      </c>
      <c r="M97" s="6">
        <f t="shared" ca="1" si="73"/>
        <v>0.7</v>
      </c>
      <c r="N97" s="6">
        <f t="shared" si="74"/>
        <v>0.1</v>
      </c>
      <c r="O97" s="6">
        <f t="shared" ca="1" si="75"/>
        <v>0.1333333333333333</v>
      </c>
      <c r="P97" s="6">
        <f t="shared" si="76"/>
        <v>0.1</v>
      </c>
      <c r="Q97" s="6">
        <f t="shared" ca="1" si="77"/>
        <v>1</v>
      </c>
      <c r="R97" s="6">
        <f t="shared" si="78"/>
        <v>0.1</v>
      </c>
      <c r="S97" s="3" t="e">
        <f t="shared" ca="1" si="79"/>
        <v>#N/A</v>
      </c>
      <c r="T97" s="6">
        <f t="shared" si="80"/>
        <v>0.1</v>
      </c>
      <c r="U97" s="3">
        <f t="shared" ca="1" si="81"/>
        <v>0.33999999999999997</v>
      </c>
      <c r="V97" s="6">
        <f t="shared" si="82"/>
        <v>0.1</v>
      </c>
      <c r="W97" s="4">
        <f t="shared" ca="1" si="83"/>
        <v>1.3458329954115142</v>
      </c>
      <c r="X97" s="6">
        <f t="shared" si="84"/>
        <v>0.1</v>
      </c>
    </row>
    <row r="98" spans="3:24" x14ac:dyDescent="0.25">
      <c r="C98" s="4" t="s">
        <v>122</v>
      </c>
      <c r="D98" s="3">
        <f t="shared" ca="1" si="101"/>
        <v>0.96</v>
      </c>
      <c r="E98" s="4">
        <f t="shared" ca="1" si="92"/>
        <v>0.7</v>
      </c>
      <c r="F98" s="3">
        <f t="shared" ref="F98" ca="1" si="105">$B$8</f>
        <v>0.36</v>
      </c>
      <c r="G98" s="6">
        <f t="shared" ca="1" si="67"/>
        <v>0.67333333333333334</v>
      </c>
      <c r="H98" s="6">
        <f t="shared" si="68"/>
        <v>0.1</v>
      </c>
      <c r="I98" s="6">
        <f t="shared" ca="1" si="69"/>
        <v>0.30088757590391341</v>
      </c>
      <c r="J98" s="6">
        <f t="shared" si="70"/>
        <v>0.1</v>
      </c>
      <c r="K98" s="6">
        <f t="shared" ca="1" si="71"/>
        <v>9.0533333333333257E-2</v>
      </c>
      <c r="L98" s="6">
        <f t="shared" si="72"/>
        <v>0.1</v>
      </c>
      <c r="M98" s="6">
        <f t="shared" ca="1" si="73"/>
        <v>0.7</v>
      </c>
      <c r="N98" s="6">
        <f t="shared" si="74"/>
        <v>0.1</v>
      </c>
      <c r="O98" s="6">
        <f t="shared" ca="1" si="75"/>
        <v>0.20888888888888887</v>
      </c>
      <c r="P98" s="6">
        <f t="shared" si="76"/>
        <v>0.1</v>
      </c>
      <c r="Q98" s="6">
        <f t="shared" ca="1" si="77"/>
        <v>0.66666666666666663</v>
      </c>
      <c r="R98" s="6">
        <f t="shared" si="78"/>
        <v>0.1</v>
      </c>
      <c r="S98" s="3" t="e">
        <f t="shared" ca="1" si="79"/>
        <v>#N/A</v>
      </c>
      <c r="T98" s="6">
        <f t="shared" si="80"/>
        <v>0.1</v>
      </c>
      <c r="U98" s="3">
        <f t="shared" ca="1" si="81"/>
        <v>0.6</v>
      </c>
      <c r="V98" s="6">
        <f t="shared" si="82"/>
        <v>0.1</v>
      </c>
      <c r="W98" s="4">
        <f t="shared" ca="1" si="83"/>
        <v>-0.39568744920851529</v>
      </c>
      <c r="X98" s="6">
        <f t="shared" si="84"/>
        <v>0.1</v>
      </c>
    </row>
    <row r="99" spans="3:24" x14ac:dyDescent="0.25">
      <c r="C99" s="4" t="s">
        <v>123</v>
      </c>
      <c r="D99" s="3">
        <f ca="1">$B$7</f>
        <v>0.62</v>
      </c>
      <c r="E99" s="4">
        <f t="shared" ca="1" si="92"/>
        <v>0.7</v>
      </c>
      <c r="F99" s="3">
        <f t="shared" ref="F99" ca="1" si="106">$B$3</f>
        <v>0.08</v>
      </c>
      <c r="G99" s="6">
        <f t="shared" ca="1" si="67"/>
        <v>0.46666666666666662</v>
      </c>
      <c r="H99" s="6">
        <f t="shared" si="68"/>
        <v>0.1</v>
      </c>
      <c r="I99" s="6">
        <f t="shared" ca="1" si="69"/>
        <v>0.33724372986511308</v>
      </c>
      <c r="J99" s="6">
        <f t="shared" si="70"/>
        <v>0.1</v>
      </c>
      <c r="K99" s="6">
        <f t="shared" ca="1" si="71"/>
        <v>0.11373333333333337</v>
      </c>
      <c r="L99" s="6">
        <f t="shared" si="72"/>
        <v>0.1</v>
      </c>
      <c r="M99" s="6">
        <f t="shared" ca="1" si="73"/>
        <v>0.62</v>
      </c>
      <c r="N99" s="6">
        <f t="shared" si="74"/>
        <v>0.1</v>
      </c>
      <c r="O99" s="6">
        <f t="shared" ca="1" si="75"/>
        <v>0.25777777777777777</v>
      </c>
      <c r="P99" s="6">
        <f t="shared" si="76"/>
        <v>0.1</v>
      </c>
      <c r="Q99" s="6">
        <f t="shared" ca="1" si="77"/>
        <v>0.66666666666666663</v>
      </c>
      <c r="R99" s="6">
        <f t="shared" si="78"/>
        <v>0.1</v>
      </c>
      <c r="S99" s="3" t="e">
        <f t="shared" ca="1" si="79"/>
        <v>#N/A</v>
      </c>
      <c r="T99" s="6">
        <f t="shared" si="80"/>
        <v>0.1</v>
      </c>
      <c r="U99" s="3">
        <f t="shared" ca="1" si="81"/>
        <v>0.62</v>
      </c>
      <c r="V99" s="6">
        <f t="shared" si="82"/>
        <v>0.1</v>
      </c>
      <c r="W99" s="4">
        <f t="shared" ca="1" si="83"/>
        <v>-1.6230464865816101</v>
      </c>
      <c r="X99" s="6">
        <f t="shared" si="84"/>
        <v>0.1</v>
      </c>
    </row>
    <row r="100" spans="3:24" x14ac:dyDescent="0.25">
      <c r="C100" s="4" t="s">
        <v>124</v>
      </c>
      <c r="D100" s="3">
        <f t="shared" ref="D100:F104" ca="1" si="107">$B$7</f>
        <v>0.62</v>
      </c>
      <c r="E100" s="4">
        <f t="shared" ca="1" si="92"/>
        <v>0.7</v>
      </c>
      <c r="F100" s="3">
        <f t="shared" ref="F100" ca="1" si="108">$B$4</f>
        <v>0.6</v>
      </c>
      <c r="G100" s="6">
        <f t="shared" ca="1" si="67"/>
        <v>0.64</v>
      </c>
      <c r="H100" s="6">
        <f t="shared" si="68"/>
        <v>0.1</v>
      </c>
      <c r="I100" s="6">
        <f t="shared" ca="1" si="69"/>
        <v>5.2915026221291801E-2</v>
      </c>
      <c r="J100" s="6">
        <f t="shared" si="70"/>
        <v>0.1</v>
      </c>
      <c r="K100" s="6">
        <f t="shared" ca="1" si="71"/>
        <v>2.7999999999999987E-3</v>
      </c>
      <c r="L100" s="6">
        <f t="shared" si="72"/>
        <v>0.1</v>
      </c>
      <c r="M100" s="6">
        <f t="shared" ca="1" si="73"/>
        <v>0.62</v>
      </c>
      <c r="N100" s="6">
        <f t="shared" si="74"/>
        <v>0.1</v>
      </c>
      <c r="O100" s="6">
        <f t="shared" ca="1" si="75"/>
        <v>0.04</v>
      </c>
      <c r="P100" s="6">
        <f t="shared" si="76"/>
        <v>0.1</v>
      </c>
      <c r="Q100" s="6">
        <f t="shared" ca="1" si="77"/>
        <v>1</v>
      </c>
      <c r="R100" s="6">
        <f t="shared" si="78"/>
        <v>0.1</v>
      </c>
      <c r="S100" s="3" t="e">
        <f t="shared" ca="1" si="79"/>
        <v>#N/A</v>
      </c>
      <c r="T100" s="6">
        <f t="shared" si="80"/>
        <v>0.1</v>
      </c>
      <c r="U100" s="3">
        <f t="shared" ca="1" si="81"/>
        <v>9.9999999999999978E-2</v>
      </c>
      <c r="V100" s="6">
        <f t="shared" si="82"/>
        <v>0.1</v>
      </c>
      <c r="W100" s="4">
        <f t="shared" ca="1" si="83"/>
        <v>1.4578629673212977</v>
      </c>
      <c r="X100" s="6">
        <f t="shared" si="84"/>
        <v>0.1</v>
      </c>
    </row>
    <row r="101" spans="3:24" x14ac:dyDescent="0.25">
      <c r="C101" s="4" t="s">
        <v>125</v>
      </c>
      <c r="D101" s="3">
        <f t="shared" ca="1" si="107"/>
        <v>0.62</v>
      </c>
      <c r="E101" s="4">
        <f t="shared" ca="1" si="92"/>
        <v>0.7</v>
      </c>
      <c r="F101" s="3">
        <f t="shared" ref="F101" ca="1" si="109">$B$5</f>
        <v>0.7</v>
      </c>
      <c r="G101" s="6">
        <f t="shared" ca="1" si="67"/>
        <v>0.67333333333333323</v>
      </c>
      <c r="H101" s="6">
        <f t="shared" si="68"/>
        <v>0.1</v>
      </c>
      <c r="I101" s="6">
        <f t="shared" ca="1" si="69"/>
        <v>4.6188021535170036E-2</v>
      </c>
      <c r="J101" s="6">
        <f t="shared" si="70"/>
        <v>0.1</v>
      </c>
      <c r="K101" s="6">
        <f t="shared" ca="1" si="71"/>
        <v>2.1333333333333308E-3</v>
      </c>
      <c r="L101" s="6">
        <f t="shared" si="72"/>
        <v>0.1</v>
      </c>
      <c r="M101" s="6">
        <f t="shared" ca="1" si="73"/>
        <v>0.7</v>
      </c>
      <c r="N101" s="6">
        <f t="shared" si="74"/>
        <v>0.1</v>
      </c>
      <c r="O101" s="6">
        <f t="shared" ca="1" si="75"/>
        <v>3.5555555555555562E-2</v>
      </c>
      <c r="P101" s="6">
        <f t="shared" si="76"/>
        <v>0.1</v>
      </c>
      <c r="Q101" s="6">
        <f t="shared" ca="1" si="77"/>
        <v>1</v>
      </c>
      <c r="R101" s="6">
        <f t="shared" si="78"/>
        <v>0.1</v>
      </c>
      <c r="S101" s="3">
        <f t="shared" ca="1" si="79"/>
        <v>0.7</v>
      </c>
      <c r="T101" s="6">
        <f t="shared" si="80"/>
        <v>0.1</v>
      </c>
      <c r="U101" s="3">
        <f t="shared" ca="1" si="81"/>
        <v>7.999999999999996E-2</v>
      </c>
      <c r="V101" s="6">
        <f t="shared" si="82"/>
        <v>0.1</v>
      </c>
      <c r="W101" s="4">
        <f t="shared" ca="1" si="83"/>
        <v>-1.7320508075688625</v>
      </c>
      <c r="X101" s="6">
        <f t="shared" si="84"/>
        <v>0.1</v>
      </c>
    </row>
    <row r="102" spans="3:24" x14ac:dyDescent="0.25">
      <c r="C102" s="4" t="s">
        <v>126</v>
      </c>
      <c r="D102" s="3">
        <f t="shared" ca="1" si="107"/>
        <v>0.62</v>
      </c>
      <c r="E102" s="4">
        <f t="shared" ca="1" si="92"/>
        <v>0.7</v>
      </c>
      <c r="F102" s="3">
        <f t="shared" ref="F102" ca="1" si="110">$B$6</f>
        <v>0.96</v>
      </c>
      <c r="G102" s="6">
        <f t="shared" ca="1" si="67"/>
        <v>0.7599999999999999</v>
      </c>
      <c r="H102" s="6">
        <f t="shared" si="68"/>
        <v>0.1</v>
      </c>
      <c r="I102" s="6">
        <f t="shared" ca="1" si="69"/>
        <v>0.17776388834631165</v>
      </c>
      <c r="J102" s="6">
        <f t="shared" si="70"/>
        <v>0.1</v>
      </c>
      <c r="K102" s="6">
        <f t="shared" ca="1" si="71"/>
        <v>3.1599999999999955E-2</v>
      </c>
      <c r="L102" s="6">
        <f t="shared" si="72"/>
        <v>0.1</v>
      </c>
      <c r="M102" s="6">
        <f t="shared" ca="1" si="73"/>
        <v>0.7</v>
      </c>
      <c r="N102" s="6">
        <f t="shared" si="74"/>
        <v>0.1</v>
      </c>
      <c r="O102" s="6">
        <f t="shared" ca="1" si="75"/>
        <v>0.1333333333333333</v>
      </c>
      <c r="P102" s="6">
        <f t="shared" si="76"/>
        <v>0.1</v>
      </c>
      <c r="Q102" s="6">
        <f t="shared" ca="1" si="77"/>
        <v>1</v>
      </c>
      <c r="R102" s="6">
        <f t="shared" si="78"/>
        <v>0.1</v>
      </c>
      <c r="S102" s="3" t="e">
        <f t="shared" ca="1" si="79"/>
        <v>#N/A</v>
      </c>
      <c r="T102" s="6">
        <f t="shared" si="80"/>
        <v>0.1</v>
      </c>
      <c r="U102" s="3">
        <f t="shared" ca="1" si="81"/>
        <v>0.33999999999999997</v>
      </c>
      <c r="V102" s="6">
        <f t="shared" si="82"/>
        <v>0.1</v>
      </c>
      <c r="W102" s="4">
        <f t="shared" ca="1" si="83"/>
        <v>1.3458329954115142</v>
      </c>
      <c r="X102" s="6">
        <f t="shared" si="84"/>
        <v>0.1</v>
      </c>
    </row>
    <row r="103" spans="3:24" x14ac:dyDescent="0.25">
      <c r="C103" s="4" t="s">
        <v>127</v>
      </c>
      <c r="D103" s="3">
        <f t="shared" ca="1" si="107"/>
        <v>0.62</v>
      </c>
      <c r="E103" s="4">
        <f t="shared" ca="1" si="92"/>
        <v>0.7</v>
      </c>
      <c r="F103" s="3">
        <f t="shared" ca="1" si="107"/>
        <v>0.62</v>
      </c>
      <c r="G103" s="6">
        <f t="shared" ca="1" si="67"/>
        <v>0.64666666666666661</v>
      </c>
      <c r="H103" s="6">
        <f t="shared" si="68"/>
        <v>0.1</v>
      </c>
      <c r="I103" s="6">
        <f t="shared" ca="1" si="69"/>
        <v>4.6188021535170036E-2</v>
      </c>
      <c r="J103" s="6">
        <f t="shared" si="70"/>
        <v>0.1</v>
      </c>
      <c r="K103" s="6">
        <f t="shared" ca="1" si="71"/>
        <v>2.1333333333333308E-3</v>
      </c>
      <c r="L103" s="6">
        <f t="shared" si="72"/>
        <v>0.1</v>
      </c>
      <c r="M103" s="6">
        <f t="shared" ca="1" si="73"/>
        <v>0.62</v>
      </c>
      <c r="N103" s="6">
        <f t="shared" si="74"/>
        <v>0.1</v>
      </c>
      <c r="O103" s="6">
        <f t="shared" ca="1" si="75"/>
        <v>3.5555555555555528E-2</v>
      </c>
      <c r="P103" s="6">
        <f t="shared" si="76"/>
        <v>0.1</v>
      </c>
      <c r="Q103" s="6">
        <f t="shared" ca="1" si="77"/>
        <v>1</v>
      </c>
      <c r="R103" s="6">
        <f t="shared" si="78"/>
        <v>0.1</v>
      </c>
      <c r="S103" s="3">
        <f t="shared" ca="1" si="79"/>
        <v>0.62</v>
      </c>
      <c r="T103" s="6">
        <f t="shared" si="80"/>
        <v>0.1</v>
      </c>
      <c r="U103" s="3">
        <f t="shared" ca="1" si="81"/>
        <v>7.999999999999996E-2</v>
      </c>
      <c r="V103" s="6">
        <f t="shared" si="82"/>
        <v>0.1</v>
      </c>
      <c r="W103" s="4">
        <f t="shared" ca="1" si="83"/>
        <v>1.7320508075688847</v>
      </c>
      <c r="X103" s="6">
        <f t="shared" si="84"/>
        <v>0.1</v>
      </c>
    </row>
    <row r="104" spans="3:24" x14ac:dyDescent="0.25">
      <c r="C104" s="4" t="s">
        <v>128</v>
      </c>
      <c r="D104" s="3">
        <f t="shared" ca="1" si="107"/>
        <v>0.62</v>
      </c>
      <c r="E104" s="4">
        <f t="shared" ca="1" si="92"/>
        <v>0.7</v>
      </c>
      <c r="F104" s="3">
        <f t="shared" ref="F104" ca="1" si="111">$B$8</f>
        <v>0.36</v>
      </c>
      <c r="G104" s="6">
        <f t="shared" ca="1" si="67"/>
        <v>0.55999999999999994</v>
      </c>
      <c r="H104" s="6">
        <f t="shared" si="68"/>
        <v>0.1</v>
      </c>
      <c r="I104" s="6">
        <f t="shared" ca="1" si="69"/>
        <v>0.17776388834631213</v>
      </c>
      <c r="J104" s="6">
        <f t="shared" si="70"/>
        <v>0.1</v>
      </c>
      <c r="K104" s="6">
        <f t="shared" ca="1" si="71"/>
        <v>3.1600000000000121E-2</v>
      </c>
      <c r="L104" s="6">
        <f t="shared" si="72"/>
        <v>0.1</v>
      </c>
      <c r="M104" s="6">
        <f t="shared" ca="1" si="73"/>
        <v>0.62</v>
      </c>
      <c r="N104" s="6">
        <f t="shared" si="74"/>
        <v>0.1</v>
      </c>
      <c r="O104" s="6">
        <f t="shared" ca="1" si="75"/>
        <v>0.13333333333333333</v>
      </c>
      <c r="P104" s="6">
        <f t="shared" si="76"/>
        <v>0.1</v>
      </c>
      <c r="Q104" s="6">
        <f t="shared" ca="1" si="77"/>
        <v>0.66666666666666663</v>
      </c>
      <c r="R104" s="6">
        <f t="shared" si="78"/>
        <v>0.1</v>
      </c>
      <c r="S104" s="3" t="e">
        <f t="shared" ca="1" si="79"/>
        <v>#N/A</v>
      </c>
      <c r="T104" s="6">
        <f t="shared" si="80"/>
        <v>0.1</v>
      </c>
      <c r="U104" s="3">
        <f t="shared" ca="1" si="81"/>
        <v>0.33999999999999997</v>
      </c>
      <c r="V104" s="6">
        <f t="shared" si="82"/>
        <v>0.1</v>
      </c>
      <c r="W104" s="4">
        <f t="shared" ca="1" si="83"/>
        <v>-1.3458329954115082</v>
      </c>
      <c r="X104" s="6">
        <f t="shared" si="84"/>
        <v>0.1</v>
      </c>
    </row>
    <row r="105" spans="3:24" x14ac:dyDescent="0.25">
      <c r="C105" s="4" t="s">
        <v>129</v>
      </c>
      <c r="D105" s="3">
        <f ca="1">$B$8</f>
        <v>0.36</v>
      </c>
      <c r="E105" s="4">
        <f t="shared" ca="1" si="92"/>
        <v>0.7</v>
      </c>
      <c r="F105" s="3">
        <f t="shared" ref="F105" ca="1" si="112">$B$3</f>
        <v>0.08</v>
      </c>
      <c r="G105" s="6">
        <f t="shared" ca="1" si="67"/>
        <v>0.38000000000000006</v>
      </c>
      <c r="H105" s="6">
        <f t="shared" si="68"/>
        <v>0.1</v>
      </c>
      <c r="I105" s="6">
        <f t="shared" ca="1" si="69"/>
        <v>0.3104834939252003</v>
      </c>
      <c r="J105" s="6">
        <f t="shared" si="70"/>
        <v>0.1</v>
      </c>
      <c r="K105" s="6">
        <f t="shared" ca="1" si="71"/>
        <v>9.6399999999999889E-2</v>
      </c>
      <c r="L105" s="6">
        <f t="shared" si="72"/>
        <v>0.1</v>
      </c>
      <c r="M105" s="6">
        <f t="shared" ca="1" si="73"/>
        <v>0.36</v>
      </c>
      <c r="N105" s="6">
        <f t="shared" si="74"/>
        <v>0.1</v>
      </c>
      <c r="O105" s="6">
        <f t="shared" ca="1" si="75"/>
        <v>0.21333333333333335</v>
      </c>
      <c r="P105" s="6">
        <f t="shared" si="76"/>
        <v>0.1</v>
      </c>
      <c r="Q105" s="6">
        <f t="shared" ca="1" si="77"/>
        <v>0.33333333333333331</v>
      </c>
      <c r="R105" s="6">
        <f t="shared" si="78"/>
        <v>0.1</v>
      </c>
      <c r="S105" s="3" t="e">
        <f t="shared" ca="1" si="79"/>
        <v>#N/A</v>
      </c>
      <c r="T105" s="6">
        <f t="shared" si="80"/>
        <v>0.1</v>
      </c>
      <c r="U105" s="3">
        <f t="shared" ca="1" si="81"/>
        <v>0.62</v>
      </c>
      <c r="V105" s="6">
        <f t="shared" si="82"/>
        <v>0.1</v>
      </c>
      <c r="W105" s="4">
        <f t="shared" ca="1" si="83"/>
        <v>0.28866769979788087</v>
      </c>
      <c r="X105" s="6">
        <f t="shared" si="84"/>
        <v>0.1</v>
      </c>
    </row>
    <row r="106" spans="3:24" x14ac:dyDescent="0.25">
      <c r="C106" s="4" t="s">
        <v>130</v>
      </c>
      <c r="D106" s="3">
        <f t="shared" ref="D106:D110" ca="1" si="113">$B$8</f>
        <v>0.36</v>
      </c>
      <c r="E106" s="4">
        <f t="shared" ca="1" si="92"/>
        <v>0.7</v>
      </c>
      <c r="F106" s="3">
        <f t="shared" ref="F106" ca="1" si="114">$B$4</f>
        <v>0.6</v>
      </c>
      <c r="G106" s="6">
        <f t="shared" ca="1" si="67"/>
        <v>0.55333333333333334</v>
      </c>
      <c r="H106" s="6">
        <f t="shared" si="68"/>
        <v>0.1</v>
      </c>
      <c r="I106" s="6">
        <f t="shared" ca="1" si="69"/>
        <v>0.17473789896108183</v>
      </c>
      <c r="J106" s="6">
        <f t="shared" si="70"/>
        <v>0.1</v>
      </c>
      <c r="K106" s="6">
        <f t="shared" ca="1" si="71"/>
        <v>3.0533333333333242E-2</v>
      </c>
      <c r="L106" s="6">
        <f t="shared" si="72"/>
        <v>0.1</v>
      </c>
      <c r="M106" s="6">
        <f t="shared" ca="1" si="73"/>
        <v>0.6</v>
      </c>
      <c r="N106" s="6">
        <f t="shared" si="74"/>
        <v>0.1</v>
      </c>
      <c r="O106" s="6">
        <f t="shared" ca="1" si="75"/>
        <v>0.12888888888888886</v>
      </c>
      <c r="P106" s="6">
        <f t="shared" si="76"/>
        <v>0.1</v>
      </c>
      <c r="Q106" s="6">
        <f t="shared" ca="1" si="77"/>
        <v>0.66666666666666663</v>
      </c>
      <c r="R106" s="6">
        <f t="shared" si="78"/>
        <v>0.1</v>
      </c>
      <c r="S106" s="3" t="e">
        <f t="shared" ca="1" si="79"/>
        <v>#N/A</v>
      </c>
      <c r="T106" s="6">
        <f t="shared" si="80"/>
        <v>0.1</v>
      </c>
      <c r="U106" s="3">
        <f t="shared" ca="1" si="81"/>
        <v>0.33999999999999997</v>
      </c>
      <c r="V106" s="6">
        <f t="shared" si="82"/>
        <v>0.1</v>
      </c>
      <c r="W106" s="4">
        <f t="shared" ca="1" si="83"/>
        <v>-1.1160820590189846</v>
      </c>
      <c r="X106" s="6">
        <f t="shared" si="84"/>
        <v>0.1</v>
      </c>
    </row>
    <row r="107" spans="3:24" x14ac:dyDescent="0.25">
      <c r="C107" s="4" t="s">
        <v>131</v>
      </c>
      <c r="D107" s="3">
        <f t="shared" ca="1" si="113"/>
        <v>0.36</v>
      </c>
      <c r="E107" s="4">
        <f t="shared" ca="1" si="92"/>
        <v>0.7</v>
      </c>
      <c r="F107" s="3">
        <f t="shared" ref="F107" ca="1" si="115">$B$5</f>
        <v>0.7</v>
      </c>
      <c r="G107" s="6">
        <f t="shared" ca="1" si="67"/>
        <v>0.58666666666666667</v>
      </c>
      <c r="H107" s="6">
        <f t="shared" si="68"/>
        <v>0.1</v>
      </c>
      <c r="I107" s="6">
        <f t="shared" ca="1" si="69"/>
        <v>0.1962990915244727</v>
      </c>
      <c r="J107" s="6">
        <f t="shared" si="70"/>
        <v>0.1</v>
      </c>
      <c r="K107" s="6">
        <f t="shared" ca="1" si="71"/>
        <v>3.8533333333333308E-2</v>
      </c>
      <c r="L107" s="6">
        <f t="shared" si="72"/>
        <v>0.1</v>
      </c>
      <c r="M107" s="6">
        <f t="shared" ca="1" si="73"/>
        <v>0.7</v>
      </c>
      <c r="N107" s="6">
        <f t="shared" si="74"/>
        <v>0.1</v>
      </c>
      <c r="O107" s="6">
        <f t="shared" ca="1" si="75"/>
        <v>0.15111111111111108</v>
      </c>
      <c r="P107" s="6">
        <f t="shared" si="76"/>
        <v>0.1</v>
      </c>
      <c r="Q107" s="6">
        <f t="shared" ca="1" si="77"/>
        <v>0.66666666666666663</v>
      </c>
      <c r="R107" s="6">
        <f t="shared" si="78"/>
        <v>0.1</v>
      </c>
      <c r="S107" s="3">
        <f t="shared" ca="1" si="79"/>
        <v>0.7</v>
      </c>
      <c r="T107" s="6">
        <f t="shared" si="80"/>
        <v>0.1</v>
      </c>
      <c r="U107" s="3">
        <f t="shared" ca="1" si="81"/>
        <v>0.33999999999999997</v>
      </c>
      <c r="V107" s="6">
        <f t="shared" si="82"/>
        <v>0.1</v>
      </c>
      <c r="W107" s="4">
        <f t="shared" ca="1" si="83"/>
        <v>-1.732050807568879</v>
      </c>
      <c r="X107" s="6">
        <f t="shared" si="84"/>
        <v>0.1</v>
      </c>
    </row>
    <row r="108" spans="3:24" x14ac:dyDescent="0.25">
      <c r="C108" s="4" t="s">
        <v>132</v>
      </c>
      <c r="D108" s="3">
        <f t="shared" ca="1" si="113"/>
        <v>0.36</v>
      </c>
      <c r="E108" s="4">
        <f t="shared" ca="1" si="92"/>
        <v>0.7</v>
      </c>
      <c r="F108" s="3">
        <f t="shared" ref="F108" ca="1" si="116">$B$6</f>
        <v>0.96</v>
      </c>
      <c r="G108" s="6">
        <f t="shared" ca="1" si="67"/>
        <v>0.67333333333333334</v>
      </c>
      <c r="H108" s="6">
        <f t="shared" si="68"/>
        <v>0.1</v>
      </c>
      <c r="I108" s="6">
        <f t="shared" ca="1" si="69"/>
        <v>0.30088757590391341</v>
      </c>
      <c r="J108" s="6">
        <f t="shared" si="70"/>
        <v>0.1</v>
      </c>
      <c r="K108" s="6">
        <f t="shared" ca="1" si="71"/>
        <v>9.0533333333333257E-2</v>
      </c>
      <c r="L108" s="6">
        <f t="shared" si="72"/>
        <v>0.1</v>
      </c>
      <c r="M108" s="6">
        <f t="shared" ca="1" si="73"/>
        <v>0.7</v>
      </c>
      <c r="N108" s="6">
        <f t="shared" si="74"/>
        <v>0.1</v>
      </c>
      <c r="O108" s="6">
        <f t="shared" ca="1" si="75"/>
        <v>0.20888888888888887</v>
      </c>
      <c r="P108" s="6">
        <f t="shared" si="76"/>
        <v>0.1</v>
      </c>
      <c r="Q108" s="6">
        <f t="shared" ca="1" si="77"/>
        <v>0.66666666666666663</v>
      </c>
      <c r="R108" s="6">
        <f t="shared" si="78"/>
        <v>0.1</v>
      </c>
      <c r="S108" s="3" t="e">
        <f t="shared" ca="1" si="79"/>
        <v>#N/A</v>
      </c>
      <c r="T108" s="6">
        <f t="shared" si="80"/>
        <v>0.1</v>
      </c>
      <c r="U108" s="3">
        <f t="shared" ca="1" si="81"/>
        <v>0.6</v>
      </c>
      <c r="V108" s="6">
        <f t="shared" si="82"/>
        <v>0.1</v>
      </c>
      <c r="W108" s="4">
        <f t="shared" ca="1" si="83"/>
        <v>-0.39568744920851529</v>
      </c>
      <c r="X108" s="6">
        <f t="shared" si="84"/>
        <v>0.1</v>
      </c>
    </row>
    <row r="109" spans="3:24" x14ac:dyDescent="0.25">
      <c r="C109" s="4" t="s">
        <v>133</v>
      </c>
      <c r="D109" s="3">
        <f t="shared" ca="1" si="113"/>
        <v>0.36</v>
      </c>
      <c r="E109" s="4">
        <f t="shared" ca="1" si="92"/>
        <v>0.7</v>
      </c>
      <c r="F109" s="3">
        <f t="shared" ref="F109" ca="1" si="117">$B$7</f>
        <v>0.62</v>
      </c>
      <c r="G109" s="6">
        <f t="shared" ca="1" si="67"/>
        <v>0.56000000000000005</v>
      </c>
      <c r="H109" s="6">
        <f t="shared" si="68"/>
        <v>0.1</v>
      </c>
      <c r="I109" s="6">
        <f t="shared" ca="1" si="69"/>
        <v>0.17776388834631152</v>
      </c>
      <c r="J109" s="6">
        <f t="shared" si="70"/>
        <v>0.1</v>
      </c>
      <c r="K109" s="6">
        <f t="shared" ca="1" si="71"/>
        <v>3.1599999999999906E-2</v>
      </c>
      <c r="L109" s="6">
        <f t="shared" si="72"/>
        <v>0.1</v>
      </c>
      <c r="M109" s="6">
        <f t="shared" ca="1" si="73"/>
        <v>0.62</v>
      </c>
      <c r="N109" s="6">
        <f t="shared" si="74"/>
        <v>0.1</v>
      </c>
      <c r="O109" s="6">
        <f t="shared" ca="1" si="75"/>
        <v>0.1333333333333333</v>
      </c>
      <c r="P109" s="6">
        <f t="shared" si="76"/>
        <v>0.1</v>
      </c>
      <c r="Q109" s="6">
        <f t="shared" ca="1" si="77"/>
        <v>0.66666666666666663</v>
      </c>
      <c r="R109" s="6">
        <f t="shared" si="78"/>
        <v>0.1</v>
      </c>
      <c r="S109" s="3" t="e">
        <f t="shared" ca="1" si="79"/>
        <v>#N/A</v>
      </c>
      <c r="T109" s="6">
        <f t="shared" si="80"/>
        <v>0.1</v>
      </c>
      <c r="U109" s="3">
        <f t="shared" ca="1" si="81"/>
        <v>0.33999999999999997</v>
      </c>
      <c r="V109" s="6">
        <f t="shared" si="82"/>
        <v>0.1</v>
      </c>
      <c r="W109" s="4">
        <f t="shared" ca="1" si="83"/>
        <v>-1.3458329954115142</v>
      </c>
      <c r="X109" s="6">
        <f t="shared" si="84"/>
        <v>0.1</v>
      </c>
    </row>
    <row r="110" spans="3:24" x14ac:dyDescent="0.25">
      <c r="C110" s="4" t="s">
        <v>134</v>
      </c>
      <c r="D110" s="3">
        <f t="shared" ca="1" si="113"/>
        <v>0.36</v>
      </c>
      <c r="E110" s="4">
        <f t="shared" ca="1" si="92"/>
        <v>0.7</v>
      </c>
      <c r="F110" s="3">
        <f ca="1">$B$8</f>
        <v>0.36</v>
      </c>
      <c r="G110" s="6">
        <f t="shared" ca="1" si="67"/>
        <v>0.47333333333333333</v>
      </c>
      <c r="H110" s="6">
        <f t="shared" si="68"/>
        <v>0.1</v>
      </c>
      <c r="I110" s="6">
        <f t="shared" ca="1" si="69"/>
        <v>0.19629909152447256</v>
      </c>
      <c r="J110" s="6">
        <f t="shared" si="70"/>
        <v>0.1</v>
      </c>
      <c r="K110" s="6">
        <f t="shared" ca="1" si="71"/>
        <v>3.8533333333333253E-2</v>
      </c>
      <c r="L110" s="6">
        <f t="shared" si="72"/>
        <v>0.1</v>
      </c>
      <c r="M110" s="6">
        <f t="shared" ca="1" si="73"/>
        <v>0.36</v>
      </c>
      <c r="N110" s="6">
        <f t="shared" si="74"/>
        <v>0.1</v>
      </c>
      <c r="O110" s="6">
        <f t="shared" ca="1" si="75"/>
        <v>0.15111111111111111</v>
      </c>
      <c r="P110" s="6">
        <f t="shared" si="76"/>
        <v>0.1</v>
      </c>
      <c r="Q110" s="6">
        <f t="shared" ca="1" si="77"/>
        <v>0.33333333333333331</v>
      </c>
      <c r="R110" s="6">
        <f t="shared" si="78"/>
        <v>0.1</v>
      </c>
      <c r="S110" s="3">
        <f t="shared" ca="1" si="79"/>
        <v>0.36</v>
      </c>
      <c r="T110" s="6">
        <f t="shared" si="80"/>
        <v>0.1</v>
      </c>
      <c r="U110" s="3">
        <f t="shared" ca="1" si="81"/>
        <v>0.33999999999999997</v>
      </c>
      <c r="V110" s="6">
        <f t="shared" si="82"/>
        <v>0.1</v>
      </c>
      <c r="W110" s="4">
        <f t="shared" ca="1" si="83"/>
        <v>1.7320508075688767</v>
      </c>
      <c r="X110" s="6">
        <f t="shared" si="84"/>
        <v>0.1</v>
      </c>
    </row>
    <row r="111" spans="3:24" x14ac:dyDescent="0.25">
      <c r="C111" s="4" t="s">
        <v>135</v>
      </c>
      <c r="D111" s="3">
        <f ca="1">$B$3</f>
        <v>0.08</v>
      </c>
      <c r="E111" s="4">
        <f ca="1">$B$6</f>
        <v>0.96</v>
      </c>
      <c r="F111" s="3">
        <f ca="1">$B$3</f>
        <v>0.08</v>
      </c>
      <c r="G111" s="6">
        <f t="shared" ca="1" si="67"/>
        <v>0.37333333333333335</v>
      </c>
      <c r="H111" s="6">
        <f t="shared" si="68"/>
        <v>0.1</v>
      </c>
      <c r="I111" s="6">
        <f t="shared" ca="1" si="69"/>
        <v>0.50806823688687053</v>
      </c>
      <c r="J111" s="6">
        <f t="shared" si="70"/>
        <v>0.1</v>
      </c>
      <c r="K111" s="6">
        <f t="shared" ca="1" si="71"/>
        <v>0.25813333333333316</v>
      </c>
      <c r="L111" s="6">
        <f t="shared" si="72"/>
        <v>0.1</v>
      </c>
      <c r="M111" s="6">
        <f t="shared" ca="1" si="73"/>
        <v>0.08</v>
      </c>
      <c r="N111" s="6">
        <f t="shared" si="74"/>
        <v>0.1</v>
      </c>
      <c r="O111" s="6">
        <f t="shared" ca="1" si="75"/>
        <v>0.39111111111111113</v>
      </c>
      <c r="P111" s="6">
        <f t="shared" si="76"/>
        <v>0.1</v>
      </c>
      <c r="Q111" s="6">
        <f t="shared" ca="1" si="77"/>
        <v>0.33333333333333331</v>
      </c>
      <c r="R111" s="6">
        <f t="shared" si="78"/>
        <v>0.1</v>
      </c>
      <c r="S111" s="3">
        <f t="shared" ca="1" si="79"/>
        <v>0.08</v>
      </c>
      <c r="T111" s="6">
        <f t="shared" si="80"/>
        <v>0.1</v>
      </c>
      <c r="U111" s="3">
        <f t="shared" ca="1" si="81"/>
        <v>0.88</v>
      </c>
      <c r="V111" s="6">
        <f t="shared" si="82"/>
        <v>0.1</v>
      </c>
      <c r="W111" s="4">
        <f t="shared" ca="1" si="83"/>
        <v>1.7320508075688767</v>
      </c>
      <c r="X111" s="6">
        <f t="shared" si="84"/>
        <v>0.1</v>
      </c>
    </row>
    <row r="112" spans="3:24" x14ac:dyDescent="0.25">
      <c r="C112" s="4" t="s">
        <v>136</v>
      </c>
      <c r="D112" s="3">
        <f t="shared" ref="D112:D116" ca="1" si="118">$B$3</f>
        <v>0.08</v>
      </c>
      <c r="E112" s="4">
        <f t="shared" ref="E112:E146" ca="1" si="119">$B$6</f>
        <v>0.96</v>
      </c>
      <c r="F112" s="3">
        <f ca="1">$B$4</f>
        <v>0.6</v>
      </c>
      <c r="G112" s="6">
        <f t="shared" ca="1" si="67"/>
        <v>0.54666666666666675</v>
      </c>
      <c r="H112" s="6">
        <f t="shared" si="68"/>
        <v>0.1</v>
      </c>
      <c r="I112" s="6">
        <f t="shared" ca="1" si="69"/>
        <v>0.44241760061432134</v>
      </c>
      <c r="J112" s="6">
        <f t="shared" si="70"/>
        <v>0.1</v>
      </c>
      <c r="K112" s="6">
        <f t="shared" ca="1" si="71"/>
        <v>0.19573333333333315</v>
      </c>
      <c r="L112" s="6">
        <f t="shared" si="72"/>
        <v>0.1</v>
      </c>
      <c r="M112" s="6">
        <f t="shared" ca="1" si="73"/>
        <v>0.6</v>
      </c>
      <c r="N112" s="6">
        <f t="shared" si="74"/>
        <v>0.1</v>
      </c>
      <c r="O112" s="6">
        <f t="shared" ca="1" si="75"/>
        <v>0.31111111111111106</v>
      </c>
      <c r="P112" s="6">
        <f t="shared" si="76"/>
        <v>0.1</v>
      </c>
      <c r="Q112" s="6">
        <f t="shared" ca="1" si="77"/>
        <v>0.66666666666666663</v>
      </c>
      <c r="R112" s="6">
        <f t="shared" si="78"/>
        <v>0.1</v>
      </c>
      <c r="S112" s="3" t="e">
        <f t="shared" ca="1" si="79"/>
        <v>#N/A</v>
      </c>
      <c r="T112" s="6">
        <f t="shared" si="80"/>
        <v>0.1</v>
      </c>
      <c r="U112" s="3">
        <f t="shared" ca="1" si="81"/>
        <v>0.88</v>
      </c>
      <c r="V112" s="6">
        <f t="shared" si="82"/>
        <v>0.1</v>
      </c>
      <c r="W112" s="4">
        <f t="shared" ca="1" si="83"/>
        <v>-0.53459053449042659</v>
      </c>
      <c r="X112" s="6">
        <f t="shared" si="84"/>
        <v>0.1</v>
      </c>
    </row>
    <row r="113" spans="3:24" x14ac:dyDescent="0.25">
      <c r="C113" s="4" t="s">
        <v>137</v>
      </c>
      <c r="D113" s="3">
        <f t="shared" ca="1" si="118"/>
        <v>0.08</v>
      </c>
      <c r="E113" s="4">
        <f t="shared" ca="1" si="119"/>
        <v>0.96</v>
      </c>
      <c r="F113" s="3">
        <f ca="1">$B$5</f>
        <v>0.7</v>
      </c>
      <c r="G113" s="6">
        <f t="shared" ca="1" si="67"/>
        <v>0.57999999999999996</v>
      </c>
      <c r="H113" s="6">
        <f t="shared" si="68"/>
        <v>0.1</v>
      </c>
      <c r="I113" s="6">
        <f t="shared" ca="1" si="69"/>
        <v>0.45210618221829252</v>
      </c>
      <c r="J113" s="6">
        <f t="shared" si="70"/>
        <v>0.1</v>
      </c>
      <c r="K113" s="6">
        <f t="shared" ca="1" si="71"/>
        <v>0.20439999999999992</v>
      </c>
      <c r="L113" s="6">
        <f t="shared" si="72"/>
        <v>0.1</v>
      </c>
      <c r="M113" s="6">
        <f t="shared" ca="1" si="73"/>
        <v>0.7</v>
      </c>
      <c r="N113" s="6">
        <f t="shared" si="74"/>
        <v>0.1</v>
      </c>
      <c r="O113" s="6">
        <f t="shared" ca="1" si="75"/>
        <v>0.33333333333333331</v>
      </c>
      <c r="P113" s="6">
        <f t="shared" si="76"/>
        <v>0.1</v>
      </c>
      <c r="Q113" s="6">
        <f t="shared" ca="1" si="77"/>
        <v>0.66666666666666663</v>
      </c>
      <c r="R113" s="6">
        <f t="shared" si="78"/>
        <v>0.1</v>
      </c>
      <c r="S113" s="3" t="e">
        <f t="shared" ca="1" si="79"/>
        <v>#N/A</v>
      </c>
      <c r="T113" s="6">
        <f t="shared" si="80"/>
        <v>0.1</v>
      </c>
      <c r="U113" s="3">
        <f t="shared" ca="1" si="81"/>
        <v>0.88</v>
      </c>
      <c r="V113" s="6">
        <f t="shared" si="82"/>
        <v>0.1</v>
      </c>
      <c r="W113" s="4">
        <f t="shared" ca="1" si="83"/>
        <v>-1.1102634002913589</v>
      </c>
      <c r="X113" s="6">
        <f t="shared" si="84"/>
        <v>0.1</v>
      </c>
    </row>
    <row r="114" spans="3:24" x14ac:dyDescent="0.25">
      <c r="C114" s="4" t="s">
        <v>138</v>
      </c>
      <c r="D114" s="3">
        <f t="shared" ca="1" si="118"/>
        <v>0.08</v>
      </c>
      <c r="E114" s="4">
        <f t="shared" ca="1" si="119"/>
        <v>0.96</v>
      </c>
      <c r="F114" s="3">
        <f ca="1">$B$6</f>
        <v>0.96</v>
      </c>
      <c r="G114" s="6">
        <f t="shared" ca="1" si="67"/>
        <v>0.66666666666666663</v>
      </c>
      <c r="H114" s="6">
        <f t="shared" si="68"/>
        <v>0.1</v>
      </c>
      <c r="I114" s="6">
        <f t="shared" ca="1" si="69"/>
        <v>0.50806823688687064</v>
      </c>
      <c r="J114" s="6">
        <f t="shared" si="70"/>
        <v>0.1</v>
      </c>
      <c r="K114" s="6">
        <f t="shared" ca="1" si="71"/>
        <v>0.25813333333333333</v>
      </c>
      <c r="L114" s="6">
        <f t="shared" si="72"/>
        <v>0.1</v>
      </c>
      <c r="M114" s="6">
        <f t="shared" ca="1" si="73"/>
        <v>0.96</v>
      </c>
      <c r="N114" s="6">
        <f t="shared" si="74"/>
        <v>0.1</v>
      </c>
      <c r="O114" s="6">
        <f t="shared" ca="1" si="75"/>
        <v>0.39111111111111113</v>
      </c>
      <c r="P114" s="6">
        <f t="shared" si="76"/>
        <v>0.1</v>
      </c>
      <c r="Q114" s="6">
        <f t="shared" ca="1" si="77"/>
        <v>0.66666666666666663</v>
      </c>
      <c r="R114" s="6">
        <f t="shared" si="78"/>
        <v>0.1</v>
      </c>
      <c r="S114" s="3">
        <f t="shared" ca="1" si="79"/>
        <v>0.96</v>
      </c>
      <c r="T114" s="6">
        <f t="shared" si="80"/>
        <v>0.1</v>
      </c>
      <c r="U114" s="3">
        <f t="shared" ca="1" si="81"/>
        <v>0.88</v>
      </c>
      <c r="V114" s="6">
        <f t="shared" si="82"/>
        <v>0.1</v>
      </c>
      <c r="W114" s="4">
        <f t="shared" ca="1" si="83"/>
        <v>-1.7320508075688767</v>
      </c>
      <c r="X114" s="6">
        <f t="shared" si="84"/>
        <v>0.1</v>
      </c>
    </row>
    <row r="115" spans="3:24" x14ac:dyDescent="0.25">
      <c r="C115" s="4" t="s">
        <v>139</v>
      </c>
      <c r="D115" s="3">
        <f t="shared" ca="1" si="118"/>
        <v>0.08</v>
      </c>
      <c r="E115" s="4">
        <f t="shared" ca="1" si="119"/>
        <v>0.96</v>
      </c>
      <c r="F115" s="3">
        <f ca="1">$B$7</f>
        <v>0.62</v>
      </c>
      <c r="G115" s="6">
        <f t="shared" ca="1" si="67"/>
        <v>0.55333333333333334</v>
      </c>
      <c r="H115" s="6">
        <f t="shared" si="68"/>
        <v>0.1</v>
      </c>
      <c r="I115" s="6">
        <f t="shared" ca="1" si="69"/>
        <v>0.44377171308380314</v>
      </c>
      <c r="J115" s="6">
        <f t="shared" si="70"/>
        <v>0.1</v>
      </c>
      <c r="K115" s="6">
        <f t="shared" ca="1" si="71"/>
        <v>0.19693333333333329</v>
      </c>
      <c r="L115" s="6">
        <f t="shared" si="72"/>
        <v>0.1</v>
      </c>
      <c r="M115" s="6">
        <f t="shared" ca="1" si="73"/>
        <v>0.62</v>
      </c>
      <c r="N115" s="6">
        <f t="shared" si="74"/>
        <v>0.1</v>
      </c>
      <c r="O115" s="6">
        <f t="shared" ca="1" si="75"/>
        <v>0.31555555555555553</v>
      </c>
      <c r="P115" s="6">
        <f t="shared" si="76"/>
        <v>0.1</v>
      </c>
      <c r="Q115" s="6">
        <f t="shared" ca="1" si="77"/>
        <v>0.66666666666666663</v>
      </c>
      <c r="R115" s="6">
        <f t="shared" si="78"/>
        <v>0.1</v>
      </c>
      <c r="S115" s="3" t="e">
        <f t="shared" ca="1" si="79"/>
        <v>#N/A</v>
      </c>
      <c r="T115" s="6">
        <f t="shared" si="80"/>
        <v>0.1</v>
      </c>
      <c r="U115" s="3">
        <f t="shared" ca="1" si="81"/>
        <v>0.88</v>
      </c>
      <c r="V115" s="6">
        <f t="shared" si="82"/>
        <v>0.1</v>
      </c>
      <c r="W115" s="4">
        <f t="shared" ca="1" si="83"/>
        <v>-0.6607665848239761</v>
      </c>
      <c r="X115" s="6">
        <f t="shared" si="84"/>
        <v>0.1</v>
      </c>
    </row>
    <row r="116" spans="3:24" x14ac:dyDescent="0.25">
      <c r="C116" s="4" t="s">
        <v>140</v>
      </c>
      <c r="D116" s="3">
        <f t="shared" ca="1" si="118"/>
        <v>0.08</v>
      </c>
      <c r="E116" s="4">
        <f t="shared" ca="1" si="119"/>
        <v>0.96</v>
      </c>
      <c r="F116" s="3">
        <f ca="1">$B$8</f>
        <v>0.36</v>
      </c>
      <c r="G116" s="6">
        <f t="shared" ca="1" si="67"/>
        <v>0.46666666666666662</v>
      </c>
      <c r="H116" s="6">
        <f t="shared" si="68"/>
        <v>0.1</v>
      </c>
      <c r="I116" s="6">
        <f t="shared" ca="1" si="69"/>
        <v>0.44959240800232975</v>
      </c>
      <c r="J116" s="6">
        <f t="shared" si="70"/>
        <v>0.1</v>
      </c>
      <c r="K116" s="6">
        <f t="shared" ca="1" si="71"/>
        <v>0.20213333333333333</v>
      </c>
      <c r="L116" s="6">
        <f t="shared" si="72"/>
        <v>0.1</v>
      </c>
      <c r="M116" s="6">
        <f t="shared" ca="1" si="73"/>
        <v>0.36</v>
      </c>
      <c r="N116" s="6">
        <f t="shared" si="74"/>
        <v>0.1</v>
      </c>
      <c r="O116" s="6">
        <f t="shared" ca="1" si="75"/>
        <v>0.32888888888888884</v>
      </c>
      <c r="P116" s="6">
        <f t="shared" si="76"/>
        <v>0.1</v>
      </c>
      <c r="Q116" s="6">
        <f t="shared" ca="1" si="77"/>
        <v>0.33333333333333331</v>
      </c>
      <c r="R116" s="6">
        <f t="shared" si="78"/>
        <v>0.1</v>
      </c>
      <c r="S116" s="3" t="e">
        <f t="shared" ca="1" si="79"/>
        <v>#N/A</v>
      </c>
      <c r="T116" s="6">
        <f t="shared" si="80"/>
        <v>0.1</v>
      </c>
      <c r="U116" s="3">
        <f t="shared" ca="1" si="81"/>
        <v>0.88</v>
      </c>
      <c r="V116" s="6">
        <f t="shared" si="82"/>
        <v>0.1</v>
      </c>
      <c r="W116" s="4">
        <f t="shared" ca="1" si="83"/>
        <v>1.0075382107890514</v>
      </c>
      <c r="X116" s="6">
        <f t="shared" si="84"/>
        <v>0.1</v>
      </c>
    </row>
    <row r="117" spans="3:24" x14ac:dyDescent="0.25">
      <c r="C117" s="4" t="s">
        <v>141</v>
      </c>
      <c r="D117" s="3">
        <f ca="1">$B$4</f>
        <v>0.6</v>
      </c>
      <c r="E117" s="4">
        <f t="shared" ca="1" si="119"/>
        <v>0.96</v>
      </c>
      <c r="F117" s="3">
        <f ca="1">$B$3</f>
        <v>0.08</v>
      </c>
      <c r="G117" s="6">
        <f t="shared" ca="1" si="67"/>
        <v>0.54666666666666675</v>
      </c>
      <c r="H117" s="6">
        <f t="shared" si="68"/>
        <v>0.1</v>
      </c>
      <c r="I117" s="6">
        <f t="shared" ca="1" si="69"/>
        <v>0.44241760061432145</v>
      </c>
      <c r="J117" s="6">
        <f t="shared" si="70"/>
        <v>0.1</v>
      </c>
      <c r="K117" s="6">
        <f t="shared" ca="1" si="71"/>
        <v>0.19573333333333323</v>
      </c>
      <c r="L117" s="6">
        <f t="shared" si="72"/>
        <v>0.1</v>
      </c>
      <c r="M117" s="6">
        <f t="shared" ca="1" si="73"/>
        <v>0.6</v>
      </c>
      <c r="N117" s="6">
        <f t="shared" si="74"/>
        <v>0.1</v>
      </c>
      <c r="O117" s="6">
        <f t="shared" ca="1" si="75"/>
        <v>0.31111111111111106</v>
      </c>
      <c r="P117" s="6">
        <f t="shared" si="76"/>
        <v>0.1</v>
      </c>
      <c r="Q117" s="6">
        <f t="shared" ca="1" si="77"/>
        <v>0.66666666666666663</v>
      </c>
      <c r="R117" s="6">
        <f t="shared" si="78"/>
        <v>0.1</v>
      </c>
      <c r="S117" s="3" t="e">
        <f t="shared" ca="1" si="79"/>
        <v>#N/A</v>
      </c>
      <c r="T117" s="6">
        <f t="shared" si="80"/>
        <v>0.1</v>
      </c>
      <c r="U117" s="3">
        <f t="shared" ca="1" si="81"/>
        <v>0.88</v>
      </c>
      <c r="V117" s="6">
        <f t="shared" si="82"/>
        <v>0.1</v>
      </c>
      <c r="W117" s="4">
        <f t="shared" ca="1" si="83"/>
        <v>-0.53459053449042659</v>
      </c>
      <c r="X117" s="6">
        <f t="shared" si="84"/>
        <v>0.1</v>
      </c>
    </row>
    <row r="118" spans="3:24" x14ac:dyDescent="0.25">
      <c r="C118" s="4" t="s">
        <v>142</v>
      </c>
      <c r="D118" s="3">
        <f t="shared" ref="D118:D122" ca="1" si="120">$B$4</f>
        <v>0.6</v>
      </c>
      <c r="E118" s="4">
        <f t="shared" ca="1" si="119"/>
        <v>0.96</v>
      </c>
      <c r="F118" s="3">
        <f ca="1">$B$4</f>
        <v>0.6</v>
      </c>
      <c r="G118" s="6">
        <f t="shared" ca="1" si="67"/>
        <v>0.72000000000000008</v>
      </c>
      <c r="H118" s="6">
        <f t="shared" si="68"/>
        <v>0.1</v>
      </c>
      <c r="I118" s="6">
        <f t="shared" ca="1" si="69"/>
        <v>0.20784609690826505</v>
      </c>
      <c r="J118" s="6">
        <f t="shared" si="70"/>
        <v>0.1</v>
      </c>
      <c r="K118" s="6">
        <f t="shared" ca="1" si="71"/>
        <v>4.3199999999999905E-2</v>
      </c>
      <c r="L118" s="6">
        <f t="shared" si="72"/>
        <v>0.1</v>
      </c>
      <c r="M118" s="6">
        <f t="shared" ca="1" si="73"/>
        <v>0.6</v>
      </c>
      <c r="N118" s="6">
        <f t="shared" si="74"/>
        <v>0.1</v>
      </c>
      <c r="O118" s="6">
        <f t="shared" ca="1" si="75"/>
        <v>0.16000000000000003</v>
      </c>
      <c r="P118" s="6">
        <f t="shared" si="76"/>
        <v>0.1</v>
      </c>
      <c r="Q118" s="6">
        <f t="shared" ca="1" si="77"/>
        <v>1</v>
      </c>
      <c r="R118" s="6">
        <f t="shared" si="78"/>
        <v>0.1</v>
      </c>
      <c r="S118" s="3">
        <f t="shared" ca="1" si="79"/>
        <v>0.6</v>
      </c>
      <c r="T118" s="6">
        <f t="shared" si="80"/>
        <v>0.1</v>
      </c>
      <c r="U118" s="3">
        <f t="shared" ca="1" si="81"/>
        <v>0.36</v>
      </c>
      <c r="V118" s="6">
        <f t="shared" si="82"/>
        <v>0.1</v>
      </c>
      <c r="W118" s="4">
        <f t="shared" ca="1" si="83"/>
        <v>1.7320508075688728</v>
      </c>
      <c r="X118" s="6">
        <f t="shared" si="84"/>
        <v>0.1</v>
      </c>
    </row>
    <row r="119" spans="3:24" x14ac:dyDescent="0.25">
      <c r="C119" s="4" t="s">
        <v>143</v>
      </c>
      <c r="D119" s="3">
        <f t="shared" ca="1" si="120"/>
        <v>0.6</v>
      </c>
      <c r="E119" s="4">
        <f t="shared" ca="1" si="119"/>
        <v>0.96</v>
      </c>
      <c r="F119" s="3">
        <f ca="1">$B$5</f>
        <v>0.7</v>
      </c>
      <c r="G119" s="6">
        <f t="shared" ca="1" si="67"/>
        <v>0.7533333333333333</v>
      </c>
      <c r="H119" s="6">
        <f t="shared" si="68"/>
        <v>0.1</v>
      </c>
      <c r="I119" s="6">
        <f t="shared" ca="1" si="69"/>
        <v>0.1858314648635519</v>
      </c>
      <c r="J119" s="6">
        <f t="shared" si="70"/>
        <v>0.1</v>
      </c>
      <c r="K119" s="6">
        <f t="shared" ca="1" si="71"/>
        <v>3.4533333333333527E-2</v>
      </c>
      <c r="L119" s="6">
        <f t="shared" si="72"/>
        <v>0.1</v>
      </c>
      <c r="M119" s="6">
        <f t="shared" ca="1" si="73"/>
        <v>0.7</v>
      </c>
      <c r="N119" s="6">
        <f t="shared" si="74"/>
        <v>0.1</v>
      </c>
      <c r="O119" s="6">
        <f t="shared" ca="1" si="75"/>
        <v>0.13777777777777778</v>
      </c>
      <c r="P119" s="6">
        <f t="shared" si="76"/>
        <v>0.1</v>
      </c>
      <c r="Q119" s="6">
        <f t="shared" ca="1" si="77"/>
        <v>1</v>
      </c>
      <c r="R119" s="6">
        <f t="shared" si="78"/>
        <v>0.1</v>
      </c>
      <c r="S119" s="3" t="e">
        <f t="shared" ca="1" si="79"/>
        <v>#N/A</v>
      </c>
      <c r="T119" s="6">
        <f t="shared" si="80"/>
        <v>0.1</v>
      </c>
      <c r="U119" s="3">
        <f t="shared" ca="1" si="81"/>
        <v>0.36</v>
      </c>
      <c r="V119" s="6">
        <f t="shared" si="82"/>
        <v>0.1</v>
      </c>
      <c r="W119" s="4">
        <f t="shared" ca="1" si="83"/>
        <v>1.1851150201789977</v>
      </c>
      <c r="X119" s="6">
        <f t="shared" si="84"/>
        <v>0.1</v>
      </c>
    </row>
    <row r="120" spans="3:24" x14ac:dyDescent="0.25">
      <c r="C120" s="4" t="s">
        <v>144</v>
      </c>
      <c r="D120" s="3">
        <f t="shared" ca="1" si="120"/>
        <v>0.6</v>
      </c>
      <c r="E120" s="4">
        <f t="shared" ca="1" si="119"/>
        <v>0.96</v>
      </c>
      <c r="F120" s="3">
        <f ca="1">$B$6</f>
        <v>0.96</v>
      </c>
      <c r="G120" s="6">
        <f t="shared" ca="1" si="67"/>
        <v>0.84</v>
      </c>
      <c r="H120" s="6">
        <f t="shared" si="68"/>
        <v>0.1</v>
      </c>
      <c r="I120" s="6">
        <f t="shared" ca="1" si="69"/>
        <v>0.20784609690826505</v>
      </c>
      <c r="J120" s="6">
        <f t="shared" si="70"/>
        <v>0.1</v>
      </c>
      <c r="K120" s="6">
        <f t="shared" ca="1" si="71"/>
        <v>4.3199999999999905E-2</v>
      </c>
      <c r="L120" s="6">
        <f t="shared" si="72"/>
        <v>0.1</v>
      </c>
      <c r="M120" s="6">
        <f t="shared" ca="1" si="73"/>
        <v>0.96</v>
      </c>
      <c r="N120" s="6">
        <f t="shared" si="74"/>
        <v>0.1</v>
      </c>
      <c r="O120" s="6">
        <f t="shared" ca="1" si="75"/>
        <v>0.16</v>
      </c>
      <c r="P120" s="6">
        <f t="shared" si="76"/>
        <v>0.1</v>
      </c>
      <c r="Q120" s="6">
        <f t="shared" ca="1" si="77"/>
        <v>1</v>
      </c>
      <c r="R120" s="6">
        <f t="shared" si="78"/>
        <v>0.1</v>
      </c>
      <c r="S120" s="3">
        <f t="shared" ca="1" si="79"/>
        <v>0.96</v>
      </c>
      <c r="T120" s="6">
        <f t="shared" si="80"/>
        <v>0.1</v>
      </c>
      <c r="U120" s="3">
        <f t="shared" ca="1" si="81"/>
        <v>0.36</v>
      </c>
      <c r="V120" s="6">
        <f t="shared" si="82"/>
        <v>0.1</v>
      </c>
      <c r="W120" s="4">
        <f t="shared" ca="1" si="83"/>
        <v>-1.7320508075688767</v>
      </c>
      <c r="X120" s="6">
        <f t="shared" si="84"/>
        <v>0.1</v>
      </c>
    </row>
    <row r="121" spans="3:24" x14ac:dyDescent="0.25">
      <c r="C121" s="4" t="s">
        <v>145</v>
      </c>
      <c r="D121" s="3">
        <f t="shared" ca="1" si="120"/>
        <v>0.6</v>
      </c>
      <c r="E121" s="4">
        <f t="shared" ca="1" si="119"/>
        <v>0.96</v>
      </c>
      <c r="F121" s="3">
        <f ca="1">$B$7</f>
        <v>0.62</v>
      </c>
      <c r="G121" s="6">
        <f t="shared" ca="1" si="67"/>
        <v>0.72666666666666668</v>
      </c>
      <c r="H121" s="6">
        <f t="shared" si="68"/>
        <v>0.1</v>
      </c>
      <c r="I121" s="6">
        <f t="shared" ca="1" si="69"/>
        <v>0.20231987873991342</v>
      </c>
      <c r="J121" s="6">
        <f t="shared" si="70"/>
        <v>0.1</v>
      </c>
      <c r="K121" s="6">
        <f t="shared" ca="1" si="71"/>
        <v>4.0933333333333266E-2</v>
      </c>
      <c r="L121" s="6">
        <f t="shared" si="72"/>
        <v>0.1</v>
      </c>
      <c r="M121" s="6">
        <f t="shared" ca="1" si="73"/>
        <v>0.62</v>
      </c>
      <c r="N121" s="6">
        <f t="shared" si="74"/>
        <v>0.1</v>
      </c>
      <c r="O121" s="6">
        <f t="shared" ca="1" si="75"/>
        <v>0.15555555555555556</v>
      </c>
      <c r="P121" s="6">
        <f t="shared" si="76"/>
        <v>0.1</v>
      </c>
      <c r="Q121" s="6">
        <f t="shared" ca="1" si="77"/>
        <v>1</v>
      </c>
      <c r="R121" s="6">
        <f t="shared" si="78"/>
        <v>0.1</v>
      </c>
      <c r="S121" s="3" t="e">
        <f t="shared" ca="1" si="79"/>
        <v>#N/A</v>
      </c>
      <c r="T121" s="6">
        <f t="shared" si="80"/>
        <v>0.1</v>
      </c>
      <c r="U121" s="3">
        <f t="shared" ca="1" si="81"/>
        <v>0.36</v>
      </c>
      <c r="V121" s="6">
        <f t="shared" si="82"/>
        <v>0.1</v>
      </c>
      <c r="W121" s="4">
        <f t="shared" ca="1" si="83"/>
        <v>1.713028925871372</v>
      </c>
      <c r="X121" s="6">
        <f t="shared" si="84"/>
        <v>0.1</v>
      </c>
    </row>
    <row r="122" spans="3:24" x14ac:dyDescent="0.25">
      <c r="C122" s="4" t="s">
        <v>146</v>
      </c>
      <c r="D122" s="3">
        <f t="shared" ca="1" si="120"/>
        <v>0.6</v>
      </c>
      <c r="E122" s="4">
        <f t="shared" ca="1" si="119"/>
        <v>0.96</v>
      </c>
      <c r="F122" s="3">
        <f ca="1">$B$8</f>
        <v>0.36</v>
      </c>
      <c r="G122" s="6">
        <f t="shared" ca="1" si="67"/>
        <v>0.64</v>
      </c>
      <c r="H122" s="6">
        <f t="shared" si="68"/>
        <v>0.1</v>
      </c>
      <c r="I122" s="6">
        <f t="shared" ca="1" si="69"/>
        <v>0.3019933774108301</v>
      </c>
      <c r="J122" s="6">
        <f t="shared" si="70"/>
        <v>0.1</v>
      </c>
      <c r="K122" s="6">
        <f t="shared" ca="1" si="71"/>
        <v>9.1200000000000073E-2</v>
      </c>
      <c r="L122" s="6">
        <f t="shared" si="72"/>
        <v>0.1</v>
      </c>
      <c r="M122" s="6">
        <f t="shared" ca="1" si="73"/>
        <v>0.6</v>
      </c>
      <c r="N122" s="6">
        <f t="shared" si="74"/>
        <v>0.1</v>
      </c>
      <c r="O122" s="6">
        <f t="shared" ca="1" si="75"/>
        <v>0.21333333333333335</v>
      </c>
      <c r="P122" s="6">
        <f t="shared" si="76"/>
        <v>0.1</v>
      </c>
      <c r="Q122" s="6">
        <f t="shared" ca="1" si="77"/>
        <v>0.66666666666666663</v>
      </c>
      <c r="R122" s="6">
        <f t="shared" si="78"/>
        <v>0.1</v>
      </c>
      <c r="S122" s="3" t="e">
        <f t="shared" ca="1" si="79"/>
        <v>#N/A</v>
      </c>
      <c r="T122" s="6">
        <f t="shared" si="80"/>
        <v>0.1</v>
      </c>
      <c r="U122" s="3">
        <f t="shared" ca="1" si="81"/>
        <v>0.6</v>
      </c>
      <c r="V122" s="6">
        <f t="shared" si="82"/>
        <v>0.1</v>
      </c>
      <c r="W122" s="4">
        <f t="shared" ca="1" si="83"/>
        <v>0.58558272628138663</v>
      </c>
      <c r="X122" s="6">
        <f t="shared" si="84"/>
        <v>0.1</v>
      </c>
    </row>
    <row r="123" spans="3:24" x14ac:dyDescent="0.25">
      <c r="C123" s="4" t="s">
        <v>147</v>
      </c>
      <c r="D123" s="3">
        <f ca="1">$B$5</f>
        <v>0.7</v>
      </c>
      <c r="E123" s="4">
        <f t="shared" ca="1" si="119"/>
        <v>0.96</v>
      </c>
      <c r="F123" s="3">
        <f t="shared" ref="F123" ca="1" si="121">$B$3</f>
        <v>0.08</v>
      </c>
      <c r="G123" s="6">
        <f t="shared" ca="1" si="67"/>
        <v>0.57999999999999996</v>
      </c>
      <c r="H123" s="6">
        <f t="shared" si="68"/>
        <v>0.1</v>
      </c>
      <c r="I123" s="6">
        <f t="shared" ca="1" si="69"/>
        <v>0.45210618221829252</v>
      </c>
      <c r="J123" s="6">
        <f t="shared" si="70"/>
        <v>0.1</v>
      </c>
      <c r="K123" s="6">
        <f t="shared" ca="1" si="71"/>
        <v>0.20439999999999992</v>
      </c>
      <c r="L123" s="6">
        <f t="shared" si="72"/>
        <v>0.1</v>
      </c>
      <c r="M123" s="6">
        <f t="shared" ca="1" si="73"/>
        <v>0.7</v>
      </c>
      <c r="N123" s="6">
        <f t="shared" si="74"/>
        <v>0.1</v>
      </c>
      <c r="O123" s="6">
        <f t="shared" ca="1" si="75"/>
        <v>0.33333333333333331</v>
      </c>
      <c r="P123" s="6">
        <f t="shared" si="76"/>
        <v>0.1</v>
      </c>
      <c r="Q123" s="6">
        <f t="shared" ca="1" si="77"/>
        <v>0.66666666666666663</v>
      </c>
      <c r="R123" s="6">
        <f t="shared" si="78"/>
        <v>0.1</v>
      </c>
      <c r="S123" s="3" t="e">
        <f t="shared" ca="1" si="79"/>
        <v>#N/A</v>
      </c>
      <c r="T123" s="6">
        <f t="shared" si="80"/>
        <v>0.1</v>
      </c>
      <c r="U123" s="3">
        <f t="shared" ca="1" si="81"/>
        <v>0.88</v>
      </c>
      <c r="V123" s="6">
        <f t="shared" si="82"/>
        <v>0.1</v>
      </c>
      <c r="W123" s="4">
        <f t="shared" ca="1" si="83"/>
        <v>-1.1102634002913596</v>
      </c>
      <c r="X123" s="6">
        <f t="shared" si="84"/>
        <v>0.1</v>
      </c>
    </row>
    <row r="124" spans="3:24" x14ac:dyDescent="0.25">
      <c r="C124" s="4" t="s">
        <v>148</v>
      </c>
      <c r="D124" s="3">
        <f t="shared" ref="D124:F128" ca="1" si="122">$B$5</f>
        <v>0.7</v>
      </c>
      <c r="E124" s="4">
        <f t="shared" ca="1" si="119"/>
        <v>0.96</v>
      </c>
      <c r="F124" s="3">
        <f t="shared" ref="F124" ca="1" si="123">$B$4</f>
        <v>0.6</v>
      </c>
      <c r="G124" s="6">
        <f t="shared" ca="1" si="67"/>
        <v>0.7533333333333333</v>
      </c>
      <c r="H124" s="6">
        <f t="shared" si="68"/>
        <v>0.1</v>
      </c>
      <c r="I124" s="6">
        <f t="shared" ca="1" si="69"/>
        <v>0.18583146486355162</v>
      </c>
      <c r="J124" s="6">
        <f t="shared" si="70"/>
        <v>0.1</v>
      </c>
      <c r="K124" s="6">
        <f t="shared" ca="1" si="71"/>
        <v>3.4533333333333423E-2</v>
      </c>
      <c r="L124" s="6">
        <f t="shared" si="72"/>
        <v>0.1</v>
      </c>
      <c r="M124" s="6">
        <f t="shared" ca="1" si="73"/>
        <v>0.7</v>
      </c>
      <c r="N124" s="6">
        <f t="shared" si="74"/>
        <v>0.1</v>
      </c>
      <c r="O124" s="6">
        <f t="shared" ca="1" si="75"/>
        <v>0.13777777777777778</v>
      </c>
      <c r="P124" s="6">
        <f t="shared" si="76"/>
        <v>0.1</v>
      </c>
      <c r="Q124" s="6">
        <f t="shared" ca="1" si="77"/>
        <v>1</v>
      </c>
      <c r="R124" s="6">
        <f t="shared" si="78"/>
        <v>0.1</v>
      </c>
      <c r="S124" s="3" t="e">
        <f t="shared" ca="1" si="79"/>
        <v>#N/A</v>
      </c>
      <c r="T124" s="6">
        <f t="shared" si="80"/>
        <v>0.1</v>
      </c>
      <c r="U124" s="3">
        <f t="shared" ca="1" si="81"/>
        <v>0.36</v>
      </c>
      <c r="V124" s="6">
        <f t="shared" si="82"/>
        <v>0.1</v>
      </c>
      <c r="W124" s="4">
        <f t="shared" ca="1" si="83"/>
        <v>1.1851150201789975</v>
      </c>
      <c r="X124" s="6">
        <f t="shared" si="84"/>
        <v>0.1</v>
      </c>
    </row>
    <row r="125" spans="3:24" x14ac:dyDescent="0.25">
      <c r="C125" s="4" t="s">
        <v>149</v>
      </c>
      <c r="D125" s="3">
        <f t="shared" ca="1" si="122"/>
        <v>0.7</v>
      </c>
      <c r="E125" s="4">
        <f t="shared" ca="1" si="119"/>
        <v>0.96</v>
      </c>
      <c r="F125" s="3">
        <f t="shared" ca="1" si="122"/>
        <v>0.7</v>
      </c>
      <c r="G125" s="6">
        <f t="shared" ca="1" si="67"/>
        <v>0.78666666666666663</v>
      </c>
      <c r="H125" s="6">
        <f t="shared" si="68"/>
        <v>0.1</v>
      </c>
      <c r="I125" s="6">
        <f t="shared" ca="1" si="69"/>
        <v>0.15011106998930293</v>
      </c>
      <c r="J125" s="6">
        <f t="shared" si="70"/>
        <v>0.1</v>
      </c>
      <c r="K125" s="6">
        <f t="shared" ca="1" si="71"/>
        <v>2.2533333333333402E-2</v>
      </c>
      <c r="L125" s="6">
        <f t="shared" si="72"/>
        <v>0.1</v>
      </c>
      <c r="M125" s="6">
        <f t="shared" ca="1" si="73"/>
        <v>0.7</v>
      </c>
      <c r="N125" s="6">
        <f t="shared" si="74"/>
        <v>0.1</v>
      </c>
      <c r="O125" s="6">
        <f t="shared" ca="1" si="75"/>
        <v>0.11555555555555556</v>
      </c>
      <c r="P125" s="6">
        <f t="shared" si="76"/>
        <v>0.1</v>
      </c>
      <c r="Q125" s="6">
        <f t="shared" ca="1" si="77"/>
        <v>1</v>
      </c>
      <c r="R125" s="6">
        <f t="shared" si="78"/>
        <v>0.1</v>
      </c>
      <c r="S125" s="3">
        <f t="shared" ca="1" si="79"/>
        <v>0.7</v>
      </c>
      <c r="T125" s="6">
        <f t="shared" si="80"/>
        <v>0.1</v>
      </c>
      <c r="U125" s="3">
        <f t="shared" ca="1" si="81"/>
        <v>0.26</v>
      </c>
      <c r="V125" s="6">
        <f t="shared" si="82"/>
        <v>0.1</v>
      </c>
      <c r="W125" s="4">
        <f t="shared" ca="1" si="83"/>
        <v>1.7320508075688767</v>
      </c>
      <c r="X125" s="6">
        <f t="shared" si="84"/>
        <v>0.1</v>
      </c>
    </row>
    <row r="126" spans="3:24" x14ac:dyDescent="0.25">
      <c r="C126" s="4" t="s">
        <v>150</v>
      </c>
      <c r="D126" s="3">
        <f ca="1">$B$5</f>
        <v>0.7</v>
      </c>
      <c r="E126" s="4">
        <f t="shared" ca="1" si="119"/>
        <v>0.96</v>
      </c>
      <c r="F126" s="3">
        <f t="shared" ref="F126" ca="1" si="124">$B$6</f>
        <v>0.96</v>
      </c>
      <c r="G126" s="6">
        <f t="shared" ca="1" si="67"/>
        <v>0.87333333333333341</v>
      </c>
      <c r="H126" s="6">
        <f t="shared" si="68"/>
        <v>0.1</v>
      </c>
      <c r="I126" s="6">
        <f t="shared" ca="1" si="69"/>
        <v>0.15011106998930182</v>
      </c>
      <c r="J126" s="6">
        <f t="shared" si="70"/>
        <v>0.1</v>
      </c>
      <c r="K126" s="6">
        <f t="shared" ca="1" si="71"/>
        <v>2.2533333333333069E-2</v>
      </c>
      <c r="L126" s="6">
        <f t="shared" si="72"/>
        <v>0.1</v>
      </c>
      <c r="M126" s="6">
        <f t="shared" ca="1" si="73"/>
        <v>0.96</v>
      </c>
      <c r="N126" s="6">
        <f t="shared" si="74"/>
        <v>0.1</v>
      </c>
      <c r="O126" s="6">
        <f t="shared" ca="1" si="75"/>
        <v>0.11555555555555552</v>
      </c>
      <c r="P126" s="6">
        <f t="shared" si="76"/>
        <v>0.1</v>
      </c>
      <c r="Q126" s="6">
        <f t="shared" ca="1" si="77"/>
        <v>1</v>
      </c>
      <c r="R126" s="6">
        <f t="shared" si="78"/>
        <v>0.1</v>
      </c>
      <c r="S126" s="3">
        <f t="shared" ca="1" si="79"/>
        <v>0.96</v>
      </c>
      <c r="T126" s="6">
        <f t="shared" si="80"/>
        <v>0.1</v>
      </c>
      <c r="U126" s="3">
        <f t="shared" ca="1" si="81"/>
        <v>0.26</v>
      </c>
      <c r="V126" s="6">
        <f t="shared" si="82"/>
        <v>0.1</v>
      </c>
      <c r="W126" s="4">
        <f t="shared" ca="1" si="83"/>
        <v>-1.7320508075688834</v>
      </c>
      <c r="X126" s="6">
        <f t="shared" si="84"/>
        <v>0.1</v>
      </c>
    </row>
    <row r="127" spans="3:24" x14ac:dyDescent="0.25">
      <c r="C127" s="4" t="s">
        <v>151</v>
      </c>
      <c r="D127" s="3">
        <f t="shared" ca="1" si="122"/>
        <v>0.7</v>
      </c>
      <c r="E127" s="4">
        <f t="shared" ca="1" si="119"/>
        <v>0.96</v>
      </c>
      <c r="F127" s="3">
        <f t="shared" ref="F127" ca="1" si="125">$B$7</f>
        <v>0.62</v>
      </c>
      <c r="G127" s="6">
        <f t="shared" ca="1" si="67"/>
        <v>0.7599999999999999</v>
      </c>
      <c r="H127" s="6">
        <f t="shared" si="68"/>
        <v>0.1</v>
      </c>
      <c r="I127" s="6">
        <f t="shared" ca="1" si="69"/>
        <v>0.17776388834631199</v>
      </c>
      <c r="J127" s="6">
        <f t="shared" si="70"/>
        <v>0.1</v>
      </c>
      <c r="K127" s="6">
        <f t="shared" ca="1" si="71"/>
        <v>3.1600000000000072E-2</v>
      </c>
      <c r="L127" s="6">
        <f t="shared" si="72"/>
        <v>0.1</v>
      </c>
      <c r="M127" s="6">
        <f t="shared" ca="1" si="73"/>
        <v>0.7</v>
      </c>
      <c r="N127" s="6">
        <f t="shared" si="74"/>
        <v>0.1</v>
      </c>
      <c r="O127" s="6">
        <f t="shared" ca="1" si="75"/>
        <v>0.1333333333333333</v>
      </c>
      <c r="P127" s="6">
        <f t="shared" si="76"/>
        <v>0.1</v>
      </c>
      <c r="Q127" s="6">
        <f t="shared" ca="1" si="77"/>
        <v>1</v>
      </c>
      <c r="R127" s="6">
        <f t="shared" si="78"/>
        <v>0.1</v>
      </c>
      <c r="S127" s="3" t="e">
        <f t="shared" ca="1" si="79"/>
        <v>#N/A</v>
      </c>
      <c r="T127" s="6">
        <f t="shared" si="80"/>
        <v>0.1</v>
      </c>
      <c r="U127" s="3">
        <f t="shared" ca="1" si="81"/>
        <v>0.33999999999999997</v>
      </c>
      <c r="V127" s="6">
        <f t="shared" si="82"/>
        <v>0.1</v>
      </c>
      <c r="W127" s="4">
        <f t="shared" ca="1" si="83"/>
        <v>1.3458329954115142</v>
      </c>
      <c r="X127" s="6">
        <f t="shared" si="84"/>
        <v>0.1</v>
      </c>
    </row>
    <row r="128" spans="3:24" x14ac:dyDescent="0.25">
      <c r="C128" s="4" t="s">
        <v>152</v>
      </c>
      <c r="D128" s="3">
        <f t="shared" ca="1" si="122"/>
        <v>0.7</v>
      </c>
      <c r="E128" s="4">
        <f t="shared" ca="1" si="119"/>
        <v>0.96</v>
      </c>
      <c r="F128" s="3">
        <f t="shared" ref="F128" ca="1" si="126">$B$8</f>
        <v>0.36</v>
      </c>
      <c r="G128" s="6">
        <f t="shared" ca="1" si="67"/>
        <v>0.67333333333333334</v>
      </c>
      <c r="H128" s="6">
        <f t="shared" si="68"/>
        <v>0.1</v>
      </c>
      <c r="I128" s="6">
        <f t="shared" ca="1" si="69"/>
        <v>0.30088757590391341</v>
      </c>
      <c r="J128" s="6">
        <f t="shared" si="70"/>
        <v>0.1</v>
      </c>
      <c r="K128" s="6">
        <f t="shared" ca="1" si="71"/>
        <v>9.0533333333333257E-2</v>
      </c>
      <c r="L128" s="6">
        <f t="shared" si="72"/>
        <v>0.1</v>
      </c>
      <c r="M128" s="6">
        <f t="shared" ca="1" si="73"/>
        <v>0.7</v>
      </c>
      <c r="N128" s="6">
        <f t="shared" si="74"/>
        <v>0.1</v>
      </c>
      <c r="O128" s="6">
        <f t="shared" ca="1" si="75"/>
        <v>0.20888888888888887</v>
      </c>
      <c r="P128" s="6">
        <f t="shared" si="76"/>
        <v>0.1</v>
      </c>
      <c r="Q128" s="6">
        <f t="shared" ca="1" si="77"/>
        <v>0.66666666666666663</v>
      </c>
      <c r="R128" s="6">
        <f t="shared" si="78"/>
        <v>0.1</v>
      </c>
      <c r="S128" s="3" t="e">
        <f t="shared" ca="1" si="79"/>
        <v>#N/A</v>
      </c>
      <c r="T128" s="6">
        <f t="shared" si="80"/>
        <v>0.1</v>
      </c>
      <c r="U128" s="3">
        <f t="shared" ca="1" si="81"/>
        <v>0.6</v>
      </c>
      <c r="V128" s="6">
        <f t="shared" si="82"/>
        <v>0.1</v>
      </c>
      <c r="W128" s="4">
        <f t="shared" ca="1" si="83"/>
        <v>-0.39568744920851529</v>
      </c>
      <c r="X128" s="6">
        <f t="shared" si="84"/>
        <v>0.1</v>
      </c>
    </row>
    <row r="129" spans="3:24" x14ac:dyDescent="0.25">
      <c r="C129" s="4" t="s">
        <v>153</v>
      </c>
      <c r="D129" s="3">
        <f ca="1">$B$6</f>
        <v>0.96</v>
      </c>
      <c r="E129" s="4">
        <f t="shared" ca="1" si="119"/>
        <v>0.96</v>
      </c>
      <c r="F129" s="3">
        <f t="shared" ref="F129" ca="1" si="127">$B$3</f>
        <v>0.08</v>
      </c>
      <c r="G129" s="6">
        <f t="shared" ca="1" si="67"/>
        <v>0.66666666666666663</v>
      </c>
      <c r="H129" s="6">
        <f t="shared" si="68"/>
        <v>0.1</v>
      </c>
      <c r="I129" s="6">
        <f t="shared" ca="1" si="69"/>
        <v>0.50806823688687064</v>
      </c>
      <c r="J129" s="6">
        <f t="shared" si="70"/>
        <v>0.1</v>
      </c>
      <c r="K129" s="6">
        <f t="shared" ca="1" si="71"/>
        <v>0.25813333333333333</v>
      </c>
      <c r="L129" s="6">
        <f t="shared" si="72"/>
        <v>0.1</v>
      </c>
      <c r="M129" s="6">
        <f t="shared" ca="1" si="73"/>
        <v>0.96</v>
      </c>
      <c r="N129" s="6">
        <f t="shared" si="74"/>
        <v>0.1</v>
      </c>
      <c r="O129" s="6">
        <f t="shared" ca="1" si="75"/>
        <v>0.39111111111111113</v>
      </c>
      <c r="P129" s="6">
        <f t="shared" si="76"/>
        <v>0.1</v>
      </c>
      <c r="Q129" s="6">
        <f t="shared" ca="1" si="77"/>
        <v>0.66666666666666663</v>
      </c>
      <c r="R129" s="6">
        <f t="shared" si="78"/>
        <v>0.1</v>
      </c>
      <c r="S129" s="3">
        <f t="shared" ca="1" si="79"/>
        <v>0.96</v>
      </c>
      <c r="T129" s="6">
        <f t="shared" si="80"/>
        <v>0.1</v>
      </c>
      <c r="U129" s="3">
        <f t="shared" ca="1" si="81"/>
        <v>0.88</v>
      </c>
      <c r="V129" s="6">
        <f t="shared" si="82"/>
        <v>0.1</v>
      </c>
      <c r="W129" s="4">
        <f t="shared" ca="1" si="83"/>
        <v>-1.7320508075688781</v>
      </c>
      <c r="X129" s="6">
        <f t="shared" si="84"/>
        <v>0.1</v>
      </c>
    </row>
    <row r="130" spans="3:24" x14ac:dyDescent="0.25">
      <c r="C130" s="4" t="s">
        <v>154</v>
      </c>
      <c r="D130" s="3">
        <f t="shared" ref="D130:F134" ca="1" si="128">$B$6</f>
        <v>0.96</v>
      </c>
      <c r="E130" s="4">
        <f t="shared" ca="1" si="119"/>
        <v>0.96</v>
      </c>
      <c r="F130" s="3">
        <f t="shared" ref="F130" ca="1" si="129">$B$4</f>
        <v>0.6</v>
      </c>
      <c r="G130" s="6">
        <f t="shared" ca="1" si="67"/>
        <v>0.84</v>
      </c>
      <c r="H130" s="6">
        <f t="shared" si="68"/>
        <v>0.1</v>
      </c>
      <c r="I130" s="6">
        <f t="shared" ca="1" si="69"/>
        <v>0.20784609690826505</v>
      </c>
      <c r="J130" s="6">
        <f t="shared" si="70"/>
        <v>0.1</v>
      </c>
      <c r="K130" s="6">
        <f t="shared" ca="1" si="71"/>
        <v>4.3199999999999905E-2</v>
      </c>
      <c r="L130" s="6">
        <f t="shared" si="72"/>
        <v>0.1</v>
      </c>
      <c r="M130" s="6">
        <f t="shared" ca="1" si="73"/>
        <v>0.96</v>
      </c>
      <c r="N130" s="6">
        <f t="shared" si="74"/>
        <v>0.1</v>
      </c>
      <c r="O130" s="6">
        <f t="shared" ca="1" si="75"/>
        <v>0.16</v>
      </c>
      <c r="P130" s="6">
        <f t="shared" si="76"/>
        <v>0.1</v>
      </c>
      <c r="Q130" s="6">
        <f t="shared" ca="1" si="77"/>
        <v>1</v>
      </c>
      <c r="R130" s="6">
        <f t="shared" si="78"/>
        <v>0.1</v>
      </c>
      <c r="S130" s="3">
        <f t="shared" ca="1" si="79"/>
        <v>0.96</v>
      </c>
      <c r="T130" s="6">
        <f t="shared" si="80"/>
        <v>0.1</v>
      </c>
      <c r="U130" s="3">
        <f t="shared" ca="1" si="81"/>
        <v>0.36</v>
      </c>
      <c r="V130" s="6">
        <f t="shared" si="82"/>
        <v>0.1</v>
      </c>
      <c r="W130" s="4">
        <f t="shared" ca="1" si="83"/>
        <v>-1.7320508075688772</v>
      </c>
      <c r="X130" s="6">
        <f t="shared" si="84"/>
        <v>0.1</v>
      </c>
    </row>
    <row r="131" spans="3:24" x14ac:dyDescent="0.25">
      <c r="C131" s="4" t="s">
        <v>155</v>
      </c>
      <c r="D131" s="3">
        <f t="shared" ca="1" si="128"/>
        <v>0.96</v>
      </c>
      <c r="E131" s="4">
        <f t="shared" ca="1" si="119"/>
        <v>0.96</v>
      </c>
      <c r="F131" s="3">
        <f t="shared" ref="F131" ca="1" si="130">$B$5</f>
        <v>0.7</v>
      </c>
      <c r="G131" s="6">
        <f t="shared" ca="1" si="67"/>
        <v>0.87333333333333341</v>
      </c>
      <c r="H131" s="6">
        <f t="shared" si="68"/>
        <v>0.1</v>
      </c>
      <c r="I131" s="6">
        <f t="shared" ca="1" si="69"/>
        <v>0.15011106998930182</v>
      </c>
      <c r="J131" s="6">
        <f t="shared" si="70"/>
        <v>0.1</v>
      </c>
      <c r="K131" s="6">
        <f t="shared" ca="1" si="71"/>
        <v>2.2533333333333069E-2</v>
      </c>
      <c r="L131" s="6">
        <f t="shared" si="72"/>
        <v>0.1</v>
      </c>
      <c r="M131" s="6">
        <f t="shared" ca="1" si="73"/>
        <v>0.96</v>
      </c>
      <c r="N131" s="6">
        <f t="shared" si="74"/>
        <v>0.1</v>
      </c>
      <c r="O131" s="6">
        <f t="shared" ca="1" si="75"/>
        <v>0.11555555555555552</v>
      </c>
      <c r="P131" s="6">
        <f t="shared" si="76"/>
        <v>0.1</v>
      </c>
      <c r="Q131" s="6">
        <f t="shared" ca="1" si="77"/>
        <v>1</v>
      </c>
      <c r="R131" s="6">
        <f t="shared" si="78"/>
        <v>0.1</v>
      </c>
      <c r="S131" s="3">
        <f t="shared" ca="1" si="79"/>
        <v>0.96</v>
      </c>
      <c r="T131" s="6">
        <f t="shared" si="80"/>
        <v>0.1</v>
      </c>
      <c r="U131" s="3">
        <f t="shared" ca="1" si="81"/>
        <v>0.26</v>
      </c>
      <c r="V131" s="6">
        <f t="shared" si="82"/>
        <v>0.1</v>
      </c>
      <c r="W131" s="4">
        <f t="shared" ca="1" si="83"/>
        <v>-1.7320508075688834</v>
      </c>
      <c r="X131" s="6">
        <f t="shared" si="84"/>
        <v>0.1</v>
      </c>
    </row>
    <row r="132" spans="3:24" x14ac:dyDescent="0.25">
      <c r="C132" s="4" t="s">
        <v>156</v>
      </c>
      <c r="D132" s="3">
        <f t="shared" ca="1" si="128"/>
        <v>0.96</v>
      </c>
      <c r="E132" s="4">
        <f t="shared" ca="1" si="119"/>
        <v>0.96</v>
      </c>
      <c r="F132" s="3">
        <f t="shared" ca="1" si="128"/>
        <v>0.96</v>
      </c>
      <c r="G132" s="6">
        <f t="shared" ref="G132:G195" ca="1" si="131">AVERAGE(D132:F132)</f>
        <v>0.96</v>
      </c>
      <c r="H132" s="6">
        <f t="shared" ref="H132:H195" si="132">AVERAGE(0.1)</f>
        <v>0.1</v>
      </c>
      <c r="I132" s="6">
        <f t="shared" ref="I132:I195" ca="1" si="133">STDEV(D132:F132)</f>
        <v>0</v>
      </c>
      <c r="J132" s="6">
        <f t="shared" ref="J132:J195" si="134">AVERAGE(0.1)</f>
        <v>0.1</v>
      </c>
      <c r="K132" s="6">
        <f t="shared" ref="K132:K195" ca="1" si="135">I132^2</f>
        <v>0</v>
      </c>
      <c r="L132" s="6">
        <f t="shared" ref="L132:L195" si="136">AVERAGE(0.1)</f>
        <v>0.1</v>
      </c>
      <c r="M132" s="6">
        <f t="shared" ref="M132:M195" ca="1" si="137">MEDIAN(D132:F132)</f>
        <v>0.96</v>
      </c>
      <c r="N132" s="6">
        <f t="shared" ref="N132:N195" si="138">AVERAGE(0.1)</f>
        <v>0.1</v>
      </c>
      <c r="O132" s="6">
        <f t="shared" ref="O132:O195" ca="1" si="139">AVEDEV(D132:F132)</f>
        <v>0</v>
      </c>
      <c r="P132" s="6">
        <f t="shared" ref="P132:P195" si="140">AVERAGE(0.1)</f>
        <v>0.1</v>
      </c>
      <c r="Q132" s="6">
        <f t="shared" ref="Q132:Q195" ca="1" si="141">COUNTIF(D132:F132,"&gt;0.5")/3</f>
        <v>1</v>
      </c>
      <c r="R132" s="6">
        <f t="shared" ref="R132:R195" si="142">AVERAGE(0.1)</f>
        <v>0.1</v>
      </c>
      <c r="S132" s="3">
        <f t="shared" ref="S132:S195" ca="1" si="143">MODE(D132:F132)</f>
        <v>0.96</v>
      </c>
      <c r="T132" s="6">
        <f t="shared" ref="T132:T195" si="144">AVERAGE(0.1)</f>
        <v>0.1</v>
      </c>
      <c r="U132" s="3">
        <f t="shared" ref="U132:U195" ca="1" si="145">MAX(D132:F132)-MIN(D132:F132)</f>
        <v>0</v>
      </c>
      <c r="V132" s="6">
        <f t="shared" ref="V132:V195" si="146">AVERAGE(0.1)</f>
        <v>0.1</v>
      </c>
      <c r="W132" s="4" t="e">
        <f t="shared" ref="W132:W195" ca="1" si="147">SKEW(D132:F132)</f>
        <v>#DIV/0!</v>
      </c>
      <c r="X132" s="6">
        <f t="shared" ref="X132:X195" si="148">AVERAGE(0.1)</f>
        <v>0.1</v>
      </c>
    </row>
    <row r="133" spans="3:24" x14ac:dyDescent="0.25">
      <c r="C133" s="4" t="s">
        <v>157</v>
      </c>
      <c r="D133" s="3">
        <f t="shared" ca="1" si="128"/>
        <v>0.96</v>
      </c>
      <c r="E133" s="4">
        <f t="shared" ca="1" si="119"/>
        <v>0.96</v>
      </c>
      <c r="F133" s="3">
        <f t="shared" ref="F133" ca="1" si="149">$B$7</f>
        <v>0.62</v>
      </c>
      <c r="G133" s="6">
        <f t="shared" ca="1" si="131"/>
        <v>0.84666666666666668</v>
      </c>
      <c r="H133" s="6">
        <f t="shared" si="132"/>
        <v>0.1</v>
      </c>
      <c r="I133" s="6">
        <f t="shared" ca="1" si="133"/>
        <v>0.1962990915244727</v>
      </c>
      <c r="J133" s="6">
        <f t="shared" si="134"/>
        <v>0.1</v>
      </c>
      <c r="K133" s="6">
        <f t="shared" ca="1" si="135"/>
        <v>3.8533333333333308E-2</v>
      </c>
      <c r="L133" s="6">
        <f t="shared" si="136"/>
        <v>0.1</v>
      </c>
      <c r="M133" s="6">
        <f t="shared" ca="1" si="137"/>
        <v>0.96</v>
      </c>
      <c r="N133" s="6">
        <f t="shared" si="138"/>
        <v>0.1</v>
      </c>
      <c r="O133" s="6">
        <f t="shared" ca="1" si="139"/>
        <v>0.15111111111111108</v>
      </c>
      <c r="P133" s="6">
        <f t="shared" si="140"/>
        <v>0.1</v>
      </c>
      <c r="Q133" s="6">
        <f t="shared" ca="1" si="141"/>
        <v>1</v>
      </c>
      <c r="R133" s="6">
        <f t="shared" si="142"/>
        <v>0.1</v>
      </c>
      <c r="S133" s="3">
        <f t="shared" ca="1" si="143"/>
        <v>0.96</v>
      </c>
      <c r="T133" s="6">
        <f t="shared" si="144"/>
        <v>0.1</v>
      </c>
      <c r="U133" s="3">
        <f t="shared" ca="1" si="145"/>
        <v>0.33999999999999997</v>
      </c>
      <c r="V133" s="6">
        <f t="shared" si="146"/>
        <v>0.1</v>
      </c>
      <c r="W133" s="4">
        <f t="shared" ca="1" si="147"/>
        <v>-1.7320508075688792</v>
      </c>
      <c r="X133" s="6">
        <f t="shared" si="148"/>
        <v>0.1</v>
      </c>
    </row>
    <row r="134" spans="3:24" x14ac:dyDescent="0.25">
      <c r="C134" s="4" t="s">
        <v>158</v>
      </c>
      <c r="D134" s="3">
        <f t="shared" ca="1" si="128"/>
        <v>0.96</v>
      </c>
      <c r="E134" s="4">
        <f t="shared" ca="1" si="119"/>
        <v>0.96</v>
      </c>
      <c r="F134" s="3">
        <f t="shared" ref="F134" ca="1" si="150">$B$8</f>
        <v>0.36</v>
      </c>
      <c r="G134" s="6">
        <f t="shared" ca="1" si="131"/>
        <v>0.7599999999999999</v>
      </c>
      <c r="H134" s="6">
        <f t="shared" si="132"/>
        <v>0.1</v>
      </c>
      <c r="I134" s="6">
        <f t="shared" ca="1" si="133"/>
        <v>0.34641016151377546</v>
      </c>
      <c r="J134" s="6">
        <f t="shared" si="134"/>
        <v>0.1</v>
      </c>
      <c r="K134" s="6">
        <f t="shared" ca="1" si="135"/>
        <v>0.12</v>
      </c>
      <c r="L134" s="6">
        <f t="shared" si="136"/>
        <v>0.1</v>
      </c>
      <c r="M134" s="6">
        <f t="shared" ca="1" si="137"/>
        <v>0.96</v>
      </c>
      <c r="N134" s="6">
        <f t="shared" si="138"/>
        <v>0.1</v>
      </c>
      <c r="O134" s="6">
        <f t="shared" ca="1" si="139"/>
        <v>0.26666666666666666</v>
      </c>
      <c r="P134" s="6">
        <f t="shared" si="140"/>
        <v>0.1</v>
      </c>
      <c r="Q134" s="6">
        <f t="shared" ca="1" si="141"/>
        <v>0.66666666666666663</v>
      </c>
      <c r="R134" s="6">
        <f t="shared" si="142"/>
        <v>0.1</v>
      </c>
      <c r="S134" s="3">
        <f t="shared" ca="1" si="143"/>
        <v>0.96</v>
      </c>
      <c r="T134" s="6">
        <f t="shared" si="144"/>
        <v>0.1</v>
      </c>
      <c r="U134" s="3">
        <f t="shared" ca="1" si="145"/>
        <v>0.6</v>
      </c>
      <c r="V134" s="6">
        <f t="shared" si="146"/>
        <v>0.1</v>
      </c>
      <c r="W134" s="4">
        <f t="shared" ca="1" si="147"/>
        <v>-1.732050807568875</v>
      </c>
      <c r="X134" s="6">
        <f t="shared" si="148"/>
        <v>0.1</v>
      </c>
    </row>
    <row r="135" spans="3:24" x14ac:dyDescent="0.25">
      <c r="C135" s="4" t="s">
        <v>159</v>
      </c>
      <c r="D135" s="3">
        <f ca="1">$B$7</f>
        <v>0.62</v>
      </c>
      <c r="E135" s="4">
        <f t="shared" ca="1" si="119"/>
        <v>0.96</v>
      </c>
      <c r="F135" s="3">
        <f t="shared" ref="F135" ca="1" si="151">$B$3</f>
        <v>0.08</v>
      </c>
      <c r="G135" s="6">
        <f t="shared" ca="1" si="131"/>
        <v>0.55333333333333334</v>
      </c>
      <c r="H135" s="6">
        <f t="shared" si="132"/>
        <v>0.1</v>
      </c>
      <c r="I135" s="6">
        <f t="shared" ca="1" si="133"/>
        <v>0.44377171308380314</v>
      </c>
      <c r="J135" s="6">
        <f t="shared" si="134"/>
        <v>0.1</v>
      </c>
      <c r="K135" s="6">
        <f t="shared" ca="1" si="135"/>
        <v>0.19693333333333329</v>
      </c>
      <c r="L135" s="6">
        <f t="shared" si="136"/>
        <v>0.1</v>
      </c>
      <c r="M135" s="6">
        <f t="shared" ca="1" si="137"/>
        <v>0.62</v>
      </c>
      <c r="N135" s="6">
        <f t="shared" si="138"/>
        <v>0.1</v>
      </c>
      <c r="O135" s="6">
        <f t="shared" ca="1" si="139"/>
        <v>0.31555555555555553</v>
      </c>
      <c r="P135" s="6">
        <f t="shared" si="140"/>
        <v>0.1</v>
      </c>
      <c r="Q135" s="6">
        <f t="shared" ca="1" si="141"/>
        <v>0.66666666666666663</v>
      </c>
      <c r="R135" s="6">
        <f t="shared" si="142"/>
        <v>0.1</v>
      </c>
      <c r="S135" s="3" t="e">
        <f t="shared" ca="1" si="143"/>
        <v>#N/A</v>
      </c>
      <c r="T135" s="6">
        <f t="shared" si="144"/>
        <v>0.1</v>
      </c>
      <c r="U135" s="3">
        <f t="shared" ca="1" si="145"/>
        <v>0.88</v>
      </c>
      <c r="V135" s="6">
        <f t="shared" si="146"/>
        <v>0.1</v>
      </c>
      <c r="W135" s="4">
        <f t="shared" ca="1" si="147"/>
        <v>-0.66076658482397599</v>
      </c>
      <c r="X135" s="6">
        <f t="shared" si="148"/>
        <v>0.1</v>
      </c>
    </row>
    <row r="136" spans="3:24" x14ac:dyDescent="0.25">
      <c r="C136" s="4" t="s">
        <v>160</v>
      </c>
      <c r="D136" s="3">
        <f t="shared" ref="D136:F140" ca="1" si="152">$B$7</f>
        <v>0.62</v>
      </c>
      <c r="E136" s="4">
        <f t="shared" ca="1" si="119"/>
        <v>0.96</v>
      </c>
      <c r="F136" s="3">
        <f t="shared" ref="F136" ca="1" si="153">$B$4</f>
        <v>0.6</v>
      </c>
      <c r="G136" s="6">
        <f t="shared" ca="1" si="131"/>
        <v>0.72666666666666668</v>
      </c>
      <c r="H136" s="6">
        <f t="shared" si="132"/>
        <v>0.1</v>
      </c>
      <c r="I136" s="6">
        <f t="shared" ca="1" si="133"/>
        <v>0.20231987873991314</v>
      </c>
      <c r="J136" s="6">
        <f t="shared" si="134"/>
        <v>0.1</v>
      </c>
      <c r="K136" s="6">
        <f t="shared" ca="1" si="135"/>
        <v>4.0933333333333155E-2</v>
      </c>
      <c r="L136" s="6">
        <f t="shared" si="136"/>
        <v>0.1</v>
      </c>
      <c r="M136" s="6">
        <f t="shared" ca="1" si="137"/>
        <v>0.62</v>
      </c>
      <c r="N136" s="6">
        <f t="shared" si="138"/>
        <v>0.1</v>
      </c>
      <c r="O136" s="6">
        <f t="shared" ca="1" si="139"/>
        <v>0.15555555555555556</v>
      </c>
      <c r="P136" s="6">
        <f t="shared" si="140"/>
        <v>0.1</v>
      </c>
      <c r="Q136" s="6">
        <f t="shared" ca="1" si="141"/>
        <v>1</v>
      </c>
      <c r="R136" s="6">
        <f t="shared" si="142"/>
        <v>0.1</v>
      </c>
      <c r="S136" s="3" t="e">
        <f t="shared" ca="1" si="143"/>
        <v>#N/A</v>
      </c>
      <c r="T136" s="6">
        <f t="shared" si="144"/>
        <v>0.1</v>
      </c>
      <c r="U136" s="3">
        <f t="shared" ca="1" si="145"/>
        <v>0.36</v>
      </c>
      <c r="V136" s="6">
        <f t="shared" si="146"/>
        <v>0.1</v>
      </c>
      <c r="W136" s="4">
        <f t="shared" ca="1" si="147"/>
        <v>1.713028925871372</v>
      </c>
      <c r="X136" s="6">
        <f t="shared" si="148"/>
        <v>0.1</v>
      </c>
    </row>
    <row r="137" spans="3:24" x14ac:dyDescent="0.25">
      <c r="C137" s="4" t="s">
        <v>161</v>
      </c>
      <c r="D137" s="3">
        <f t="shared" ca="1" si="152"/>
        <v>0.62</v>
      </c>
      <c r="E137" s="4">
        <f t="shared" ca="1" si="119"/>
        <v>0.96</v>
      </c>
      <c r="F137" s="3">
        <f t="shared" ref="F137" ca="1" si="154">$B$5</f>
        <v>0.7</v>
      </c>
      <c r="G137" s="6">
        <f t="shared" ca="1" si="131"/>
        <v>0.76000000000000012</v>
      </c>
      <c r="H137" s="6">
        <f t="shared" si="132"/>
        <v>0.1</v>
      </c>
      <c r="I137" s="6">
        <f t="shared" ca="1" si="133"/>
        <v>0.17776388834631135</v>
      </c>
      <c r="J137" s="6">
        <f t="shared" si="134"/>
        <v>0.1</v>
      </c>
      <c r="K137" s="6">
        <f t="shared" ca="1" si="135"/>
        <v>3.159999999999985E-2</v>
      </c>
      <c r="L137" s="6">
        <f t="shared" si="136"/>
        <v>0.1</v>
      </c>
      <c r="M137" s="6">
        <f t="shared" ca="1" si="137"/>
        <v>0.7</v>
      </c>
      <c r="N137" s="6">
        <f t="shared" si="138"/>
        <v>0.1</v>
      </c>
      <c r="O137" s="6">
        <f t="shared" ca="1" si="139"/>
        <v>0.13333333333333339</v>
      </c>
      <c r="P137" s="6">
        <f t="shared" si="140"/>
        <v>0.1</v>
      </c>
      <c r="Q137" s="6">
        <f t="shared" ca="1" si="141"/>
        <v>1</v>
      </c>
      <c r="R137" s="6">
        <f t="shared" si="142"/>
        <v>0.1</v>
      </c>
      <c r="S137" s="3" t="e">
        <f t="shared" ca="1" si="143"/>
        <v>#N/A</v>
      </c>
      <c r="T137" s="6">
        <f t="shared" si="144"/>
        <v>0.1</v>
      </c>
      <c r="U137" s="3">
        <f t="shared" ca="1" si="145"/>
        <v>0.33999999999999997</v>
      </c>
      <c r="V137" s="6">
        <f t="shared" si="146"/>
        <v>0.1</v>
      </c>
      <c r="W137" s="4">
        <f t="shared" ca="1" si="147"/>
        <v>1.3458329954115023</v>
      </c>
      <c r="X137" s="6">
        <f t="shared" si="148"/>
        <v>0.1</v>
      </c>
    </row>
    <row r="138" spans="3:24" x14ac:dyDescent="0.25">
      <c r="C138" s="4" t="s">
        <v>162</v>
      </c>
      <c r="D138" s="3">
        <f t="shared" ca="1" si="152"/>
        <v>0.62</v>
      </c>
      <c r="E138" s="4">
        <f t="shared" ca="1" si="119"/>
        <v>0.96</v>
      </c>
      <c r="F138" s="3">
        <f t="shared" ref="F138" ca="1" si="155">$B$6</f>
        <v>0.96</v>
      </c>
      <c r="G138" s="6">
        <f t="shared" ca="1" si="131"/>
        <v>0.84666666666666668</v>
      </c>
      <c r="H138" s="6">
        <f t="shared" si="132"/>
        <v>0.1</v>
      </c>
      <c r="I138" s="6">
        <f t="shared" ca="1" si="133"/>
        <v>0.1962990915244727</v>
      </c>
      <c r="J138" s="6">
        <f t="shared" si="134"/>
        <v>0.1</v>
      </c>
      <c r="K138" s="6">
        <f t="shared" ca="1" si="135"/>
        <v>3.8533333333333308E-2</v>
      </c>
      <c r="L138" s="6">
        <f t="shared" si="136"/>
        <v>0.1</v>
      </c>
      <c r="M138" s="6">
        <f t="shared" ca="1" si="137"/>
        <v>0.96</v>
      </c>
      <c r="N138" s="6">
        <f t="shared" si="138"/>
        <v>0.1</v>
      </c>
      <c r="O138" s="6">
        <f t="shared" ca="1" si="139"/>
        <v>0.15111111111111108</v>
      </c>
      <c r="P138" s="6">
        <f t="shared" si="140"/>
        <v>0.1</v>
      </c>
      <c r="Q138" s="6">
        <f t="shared" ca="1" si="141"/>
        <v>1</v>
      </c>
      <c r="R138" s="6">
        <f t="shared" si="142"/>
        <v>0.1</v>
      </c>
      <c r="S138" s="3">
        <f t="shared" ca="1" si="143"/>
        <v>0.96</v>
      </c>
      <c r="T138" s="6">
        <f t="shared" si="144"/>
        <v>0.1</v>
      </c>
      <c r="U138" s="3">
        <f t="shared" ca="1" si="145"/>
        <v>0.33999999999999997</v>
      </c>
      <c r="V138" s="6">
        <f t="shared" si="146"/>
        <v>0.1</v>
      </c>
      <c r="W138" s="4">
        <f t="shared" ca="1" si="147"/>
        <v>-1.732050807568879</v>
      </c>
      <c r="X138" s="6">
        <f t="shared" si="148"/>
        <v>0.1</v>
      </c>
    </row>
    <row r="139" spans="3:24" x14ac:dyDescent="0.25">
      <c r="C139" s="4" t="s">
        <v>163</v>
      </c>
      <c r="D139" s="3">
        <f t="shared" ca="1" si="152"/>
        <v>0.62</v>
      </c>
      <c r="E139" s="4">
        <f t="shared" ca="1" si="119"/>
        <v>0.96</v>
      </c>
      <c r="F139" s="3">
        <f t="shared" ca="1" si="152"/>
        <v>0.62</v>
      </c>
      <c r="G139" s="6">
        <f t="shared" ca="1" si="131"/>
        <v>0.73333333333333339</v>
      </c>
      <c r="H139" s="6">
        <f t="shared" si="132"/>
        <v>0.1</v>
      </c>
      <c r="I139" s="6">
        <f t="shared" ca="1" si="133"/>
        <v>0.1962990915244727</v>
      </c>
      <c r="J139" s="6">
        <f t="shared" si="134"/>
        <v>0.1</v>
      </c>
      <c r="K139" s="6">
        <f t="shared" ca="1" si="135"/>
        <v>3.8533333333333308E-2</v>
      </c>
      <c r="L139" s="6">
        <f t="shared" si="136"/>
        <v>0.1</v>
      </c>
      <c r="M139" s="6">
        <f t="shared" ca="1" si="137"/>
        <v>0.62</v>
      </c>
      <c r="N139" s="6">
        <f t="shared" si="138"/>
        <v>0.1</v>
      </c>
      <c r="O139" s="6">
        <f t="shared" ca="1" si="139"/>
        <v>0.15111111111111111</v>
      </c>
      <c r="P139" s="6">
        <f t="shared" si="140"/>
        <v>0.1</v>
      </c>
      <c r="Q139" s="6">
        <f t="shared" ca="1" si="141"/>
        <v>1</v>
      </c>
      <c r="R139" s="6">
        <f t="shared" si="142"/>
        <v>0.1</v>
      </c>
      <c r="S139" s="3">
        <f t="shared" ca="1" si="143"/>
        <v>0.62</v>
      </c>
      <c r="T139" s="6">
        <f t="shared" si="144"/>
        <v>0.1</v>
      </c>
      <c r="U139" s="3">
        <f t="shared" ca="1" si="145"/>
        <v>0.33999999999999997</v>
      </c>
      <c r="V139" s="6">
        <f t="shared" si="146"/>
        <v>0.1</v>
      </c>
      <c r="W139" s="4">
        <f t="shared" ca="1" si="147"/>
        <v>1.7320508075688736</v>
      </c>
      <c r="X139" s="6">
        <f t="shared" si="148"/>
        <v>0.1</v>
      </c>
    </row>
    <row r="140" spans="3:24" x14ac:dyDescent="0.25">
      <c r="C140" s="4" t="s">
        <v>164</v>
      </c>
      <c r="D140" s="3">
        <f t="shared" ca="1" si="152"/>
        <v>0.62</v>
      </c>
      <c r="E140" s="4">
        <f t="shared" ca="1" si="119"/>
        <v>0.96</v>
      </c>
      <c r="F140" s="3">
        <f t="shared" ref="F140" ca="1" si="156">$B$8</f>
        <v>0.36</v>
      </c>
      <c r="G140" s="6">
        <f t="shared" ca="1" si="131"/>
        <v>0.64666666666666661</v>
      </c>
      <c r="H140" s="6">
        <f t="shared" si="132"/>
        <v>0.1</v>
      </c>
      <c r="I140" s="6">
        <f t="shared" ca="1" si="133"/>
        <v>0.30088757590391357</v>
      </c>
      <c r="J140" s="6">
        <f t="shared" si="134"/>
        <v>0.1</v>
      </c>
      <c r="K140" s="6">
        <f t="shared" ca="1" si="135"/>
        <v>9.0533333333333355E-2</v>
      </c>
      <c r="L140" s="6">
        <f t="shared" si="136"/>
        <v>0.1</v>
      </c>
      <c r="M140" s="6">
        <f t="shared" ca="1" si="137"/>
        <v>0.62</v>
      </c>
      <c r="N140" s="6">
        <f t="shared" si="138"/>
        <v>0.1</v>
      </c>
      <c r="O140" s="6">
        <f t="shared" ca="1" si="139"/>
        <v>0.20888888888888887</v>
      </c>
      <c r="P140" s="6">
        <f t="shared" si="140"/>
        <v>0.1</v>
      </c>
      <c r="Q140" s="6">
        <f t="shared" ca="1" si="141"/>
        <v>0.66666666666666663</v>
      </c>
      <c r="R140" s="6">
        <f t="shared" si="142"/>
        <v>0.1</v>
      </c>
      <c r="S140" s="3" t="e">
        <f t="shared" ca="1" si="143"/>
        <v>#N/A</v>
      </c>
      <c r="T140" s="6">
        <f t="shared" si="144"/>
        <v>0.1</v>
      </c>
      <c r="U140" s="3">
        <f t="shared" ca="1" si="145"/>
        <v>0.6</v>
      </c>
      <c r="V140" s="6">
        <f t="shared" si="146"/>
        <v>0.1</v>
      </c>
      <c r="W140" s="4">
        <f t="shared" ca="1" si="147"/>
        <v>0.39568744920851529</v>
      </c>
      <c r="X140" s="6">
        <f t="shared" si="148"/>
        <v>0.1</v>
      </c>
    </row>
    <row r="141" spans="3:24" x14ac:dyDescent="0.25">
      <c r="C141" s="4" t="s">
        <v>165</v>
      </c>
      <c r="D141" s="3">
        <f ca="1">$B$8</f>
        <v>0.36</v>
      </c>
      <c r="E141" s="4">
        <f t="shared" ca="1" si="119"/>
        <v>0.96</v>
      </c>
      <c r="F141" s="3">
        <f t="shared" ref="F141" ca="1" si="157">$B$3</f>
        <v>0.08</v>
      </c>
      <c r="G141" s="6">
        <f t="shared" ca="1" si="131"/>
        <v>0.46666666666666662</v>
      </c>
      <c r="H141" s="6">
        <f t="shared" si="132"/>
        <v>0.1</v>
      </c>
      <c r="I141" s="6">
        <f t="shared" ca="1" si="133"/>
        <v>0.44959240800232975</v>
      </c>
      <c r="J141" s="6">
        <f t="shared" si="134"/>
        <v>0.1</v>
      </c>
      <c r="K141" s="6">
        <f t="shared" ca="1" si="135"/>
        <v>0.20213333333333333</v>
      </c>
      <c r="L141" s="6">
        <f t="shared" si="136"/>
        <v>0.1</v>
      </c>
      <c r="M141" s="6">
        <f t="shared" ca="1" si="137"/>
        <v>0.36</v>
      </c>
      <c r="N141" s="6">
        <f t="shared" si="138"/>
        <v>0.1</v>
      </c>
      <c r="O141" s="6">
        <f t="shared" ca="1" si="139"/>
        <v>0.32888888888888884</v>
      </c>
      <c r="P141" s="6">
        <f t="shared" si="140"/>
        <v>0.1</v>
      </c>
      <c r="Q141" s="6">
        <f t="shared" ca="1" si="141"/>
        <v>0.33333333333333331</v>
      </c>
      <c r="R141" s="6">
        <f t="shared" si="142"/>
        <v>0.1</v>
      </c>
      <c r="S141" s="3" t="e">
        <f t="shared" ca="1" si="143"/>
        <v>#N/A</v>
      </c>
      <c r="T141" s="6">
        <f t="shared" si="144"/>
        <v>0.1</v>
      </c>
      <c r="U141" s="3">
        <f t="shared" ca="1" si="145"/>
        <v>0.88</v>
      </c>
      <c r="V141" s="6">
        <f t="shared" si="146"/>
        <v>0.1</v>
      </c>
      <c r="W141" s="4">
        <f t="shared" ca="1" si="147"/>
        <v>1.00753821078905</v>
      </c>
      <c r="X141" s="6">
        <f t="shared" si="148"/>
        <v>0.1</v>
      </c>
    </row>
    <row r="142" spans="3:24" x14ac:dyDescent="0.25">
      <c r="C142" s="4" t="s">
        <v>166</v>
      </c>
      <c r="D142" s="3">
        <f t="shared" ref="D142:D146" ca="1" si="158">$B$8</f>
        <v>0.36</v>
      </c>
      <c r="E142" s="4">
        <f t="shared" ca="1" si="119"/>
        <v>0.96</v>
      </c>
      <c r="F142" s="3">
        <f t="shared" ref="F142" ca="1" si="159">$B$4</f>
        <v>0.6</v>
      </c>
      <c r="G142" s="6">
        <f t="shared" ca="1" si="131"/>
        <v>0.64</v>
      </c>
      <c r="H142" s="6">
        <f t="shared" si="132"/>
        <v>0.1</v>
      </c>
      <c r="I142" s="6">
        <f t="shared" ca="1" si="133"/>
        <v>0.3019933774108301</v>
      </c>
      <c r="J142" s="6">
        <f t="shared" si="134"/>
        <v>0.1</v>
      </c>
      <c r="K142" s="6">
        <f t="shared" ca="1" si="135"/>
        <v>9.1200000000000073E-2</v>
      </c>
      <c r="L142" s="6">
        <f t="shared" si="136"/>
        <v>0.1</v>
      </c>
      <c r="M142" s="6">
        <f t="shared" ca="1" si="137"/>
        <v>0.6</v>
      </c>
      <c r="N142" s="6">
        <f t="shared" si="138"/>
        <v>0.1</v>
      </c>
      <c r="O142" s="6">
        <f t="shared" ca="1" si="139"/>
        <v>0.21333333333333335</v>
      </c>
      <c r="P142" s="6">
        <f t="shared" si="140"/>
        <v>0.1</v>
      </c>
      <c r="Q142" s="6">
        <f t="shared" ca="1" si="141"/>
        <v>0.66666666666666663</v>
      </c>
      <c r="R142" s="6">
        <f t="shared" si="142"/>
        <v>0.1</v>
      </c>
      <c r="S142" s="3" t="e">
        <f t="shared" ca="1" si="143"/>
        <v>#N/A</v>
      </c>
      <c r="T142" s="6">
        <f t="shared" si="144"/>
        <v>0.1</v>
      </c>
      <c r="U142" s="3">
        <f t="shared" ca="1" si="145"/>
        <v>0.6</v>
      </c>
      <c r="V142" s="6">
        <f t="shared" si="146"/>
        <v>0.1</v>
      </c>
      <c r="W142" s="4">
        <f t="shared" ca="1" si="147"/>
        <v>0.58558272628138708</v>
      </c>
      <c r="X142" s="6">
        <f t="shared" si="148"/>
        <v>0.1</v>
      </c>
    </row>
    <row r="143" spans="3:24" x14ac:dyDescent="0.25">
      <c r="C143" s="4" t="s">
        <v>167</v>
      </c>
      <c r="D143" s="3">
        <f t="shared" ca="1" si="158"/>
        <v>0.36</v>
      </c>
      <c r="E143" s="4">
        <f t="shared" ca="1" si="119"/>
        <v>0.96</v>
      </c>
      <c r="F143" s="3">
        <f t="shared" ref="F143" ca="1" si="160">$B$5</f>
        <v>0.7</v>
      </c>
      <c r="G143" s="6">
        <f t="shared" ca="1" si="131"/>
        <v>0.67333333333333323</v>
      </c>
      <c r="H143" s="6">
        <f t="shared" si="132"/>
        <v>0.1</v>
      </c>
      <c r="I143" s="6">
        <f t="shared" ca="1" si="133"/>
        <v>0.30088757590391396</v>
      </c>
      <c r="J143" s="6">
        <f t="shared" si="134"/>
        <v>0.1</v>
      </c>
      <c r="K143" s="6">
        <f t="shared" ca="1" si="135"/>
        <v>9.053333333333359E-2</v>
      </c>
      <c r="L143" s="6">
        <f t="shared" si="136"/>
        <v>0.1</v>
      </c>
      <c r="M143" s="6">
        <f t="shared" ca="1" si="137"/>
        <v>0.7</v>
      </c>
      <c r="N143" s="6">
        <f t="shared" si="138"/>
        <v>0.1</v>
      </c>
      <c r="O143" s="6">
        <f t="shared" ca="1" si="139"/>
        <v>0.2088888888888889</v>
      </c>
      <c r="P143" s="6">
        <f t="shared" si="140"/>
        <v>0.1</v>
      </c>
      <c r="Q143" s="6">
        <f t="shared" ca="1" si="141"/>
        <v>0.66666666666666663</v>
      </c>
      <c r="R143" s="6">
        <f t="shared" si="142"/>
        <v>0.1</v>
      </c>
      <c r="S143" s="3" t="e">
        <f t="shared" ca="1" si="143"/>
        <v>#N/A</v>
      </c>
      <c r="T143" s="6">
        <f t="shared" si="144"/>
        <v>0.1</v>
      </c>
      <c r="U143" s="3">
        <f t="shared" ca="1" si="145"/>
        <v>0.6</v>
      </c>
      <c r="V143" s="6">
        <f t="shared" si="146"/>
        <v>0.1</v>
      </c>
      <c r="W143" s="4">
        <f t="shared" ca="1" si="147"/>
        <v>-0.39568744920851273</v>
      </c>
      <c r="X143" s="6">
        <f t="shared" si="148"/>
        <v>0.1</v>
      </c>
    </row>
    <row r="144" spans="3:24" x14ac:dyDescent="0.25">
      <c r="C144" s="4" t="s">
        <v>168</v>
      </c>
      <c r="D144" s="3">
        <f t="shared" ca="1" si="158"/>
        <v>0.36</v>
      </c>
      <c r="E144" s="4">
        <f t="shared" ca="1" si="119"/>
        <v>0.96</v>
      </c>
      <c r="F144" s="3">
        <f t="shared" ref="F144" ca="1" si="161">$B$6</f>
        <v>0.96</v>
      </c>
      <c r="G144" s="6">
        <f t="shared" ca="1" si="131"/>
        <v>0.7599999999999999</v>
      </c>
      <c r="H144" s="6">
        <f t="shared" si="132"/>
        <v>0.1</v>
      </c>
      <c r="I144" s="6">
        <f t="shared" ca="1" si="133"/>
        <v>0.34641016151377546</v>
      </c>
      <c r="J144" s="6">
        <f t="shared" si="134"/>
        <v>0.1</v>
      </c>
      <c r="K144" s="6">
        <f t="shared" ca="1" si="135"/>
        <v>0.12</v>
      </c>
      <c r="L144" s="6">
        <f t="shared" si="136"/>
        <v>0.1</v>
      </c>
      <c r="M144" s="6">
        <f t="shared" ca="1" si="137"/>
        <v>0.96</v>
      </c>
      <c r="N144" s="6">
        <f t="shared" si="138"/>
        <v>0.1</v>
      </c>
      <c r="O144" s="6">
        <f t="shared" ca="1" si="139"/>
        <v>0.26666666666666666</v>
      </c>
      <c r="P144" s="6">
        <f t="shared" si="140"/>
        <v>0.1</v>
      </c>
      <c r="Q144" s="6">
        <f t="shared" ca="1" si="141"/>
        <v>0.66666666666666663</v>
      </c>
      <c r="R144" s="6">
        <f t="shared" si="142"/>
        <v>0.1</v>
      </c>
      <c r="S144" s="3">
        <f t="shared" ca="1" si="143"/>
        <v>0.96</v>
      </c>
      <c r="T144" s="6">
        <f t="shared" si="144"/>
        <v>0.1</v>
      </c>
      <c r="U144" s="3">
        <f t="shared" ca="1" si="145"/>
        <v>0.6</v>
      </c>
      <c r="V144" s="6">
        <f t="shared" si="146"/>
        <v>0.1</v>
      </c>
      <c r="W144" s="4">
        <f t="shared" ca="1" si="147"/>
        <v>-1.7320508075688745</v>
      </c>
      <c r="X144" s="6">
        <f t="shared" si="148"/>
        <v>0.1</v>
      </c>
    </row>
    <row r="145" spans="3:24" x14ac:dyDescent="0.25">
      <c r="C145" s="4" t="s">
        <v>169</v>
      </c>
      <c r="D145" s="3">
        <f t="shared" ca="1" si="158"/>
        <v>0.36</v>
      </c>
      <c r="E145" s="4">
        <f t="shared" ca="1" si="119"/>
        <v>0.96</v>
      </c>
      <c r="F145" s="3">
        <f t="shared" ref="F145" ca="1" si="162">$B$7</f>
        <v>0.62</v>
      </c>
      <c r="G145" s="6">
        <f t="shared" ca="1" si="131"/>
        <v>0.64666666666666661</v>
      </c>
      <c r="H145" s="6">
        <f t="shared" si="132"/>
        <v>0.1</v>
      </c>
      <c r="I145" s="6">
        <f t="shared" ca="1" si="133"/>
        <v>0.30088757590391357</v>
      </c>
      <c r="J145" s="6">
        <f t="shared" si="134"/>
        <v>0.1</v>
      </c>
      <c r="K145" s="6">
        <f t="shared" ca="1" si="135"/>
        <v>9.0533333333333355E-2</v>
      </c>
      <c r="L145" s="6">
        <f t="shared" si="136"/>
        <v>0.1</v>
      </c>
      <c r="M145" s="6">
        <f t="shared" ca="1" si="137"/>
        <v>0.62</v>
      </c>
      <c r="N145" s="6">
        <f t="shared" si="138"/>
        <v>0.1</v>
      </c>
      <c r="O145" s="6">
        <f t="shared" ca="1" si="139"/>
        <v>0.20888888888888887</v>
      </c>
      <c r="P145" s="6">
        <f t="shared" si="140"/>
        <v>0.1</v>
      </c>
      <c r="Q145" s="6">
        <f t="shared" ca="1" si="141"/>
        <v>0.66666666666666663</v>
      </c>
      <c r="R145" s="6">
        <f t="shared" si="142"/>
        <v>0.1</v>
      </c>
      <c r="S145" s="3" t="e">
        <f t="shared" ca="1" si="143"/>
        <v>#N/A</v>
      </c>
      <c r="T145" s="6">
        <f t="shared" si="144"/>
        <v>0.1</v>
      </c>
      <c r="U145" s="3">
        <f t="shared" ca="1" si="145"/>
        <v>0.6</v>
      </c>
      <c r="V145" s="6">
        <f t="shared" si="146"/>
        <v>0.1</v>
      </c>
      <c r="W145" s="4">
        <f t="shared" ca="1" si="147"/>
        <v>0.39568744920851517</v>
      </c>
      <c r="X145" s="6">
        <f t="shared" si="148"/>
        <v>0.1</v>
      </c>
    </row>
    <row r="146" spans="3:24" x14ac:dyDescent="0.25">
      <c r="C146" s="4" t="s">
        <v>170</v>
      </c>
      <c r="D146" s="3">
        <f t="shared" ca="1" si="158"/>
        <v>0.36</v>
      </c>
      <c r="E146" s="4">
        <f t="shared" ca="1" si="119"/>
        <v>0.96</v>
      </c>
      <c r="F146" s="3">
        <f ca="1">$B$8</f>
        <v>0.36</v>
      </c>
      <c r="G146" s="6">
        <f t="shared" ca="1" si="131"/>
        <v>0.55999999999999994</v>
      </c>
      <c r="H146" s="6">
        <f t="shared" si="132"/>
        <v>0.1</v>
      </c>
      <c r="I146" s="6">
        <f t="shared" ca="1" si="133"/>
        <v>0.34641016151377552</v>
      </c>
      <c r="J146" s="6">
        <f t="shared" si="134"/>
        <v>0.1</v>
      </c>
      <c r="K146" s="6">
        <f t="shared" ca="1" si="135"/>
        <v>0.12000000000000004</v>
      </c>
      <c r="L146" s="6">
        <f t="shared" si="136"/>
        <v>0.1</v>
      </c>
      <c r="M146" s="6">
        <f t="shared" ca="1" si="137"/>
        <v>0.36</v>
      </c>
      <c r="N146" s="6">
        <f t="shared" si="138"/>
        <v>0.1</v>
      </c>
      <c r="O146" s="6">
        <f t="shared" ca="1" si="139"/>
        <v>0.26666666666666666</v>
      </c>
      <c r="P146" s="6">
        <f t="shared" si="140"/>
        <v>0.1</v>
      </c>
      <c r="Q146" s="6">
        <f t="shared" ca="1" si="141"/>
        <v>0.33333333333333331</v>
      </c>
      <c r="R146" s="6">
        <f t="shared" si="142"/>
        <v>0.1</v>
      </c>
      <c r="S146" s="3">
        <f t="shared" ca="1" si="143"/>
        <v>0.36</v>
      </c>
      <c r="T146" s="6">
        <f t="shared" si="144"/>
        <v>0.1</v>
      </c>
      <c r="U146" s="3">
        <f t="shared" ca="1" si="145"/>
        <v>0.6</v>
      </c>
      <c r="V146" s="6">
        <f t="shared" si="146"/>
        <v>0.1</v>
      </c>
      <c r="W146" s="4">
        <f t="shared" ca="1" si="147"/>
        <v>1.732050807568879</v>
      </c>
      <c r="X146" s="6">
        <f t="shared" si="148"/>
        <v>0.1</v>
      </c>
    </row>
    <row r="147" spans="3:24" x14ac:dyDescent="0.25">
      <c r="C147" s="4" t="s">
        <v>171</v>
      </c>
      <c r="D147" s="3">
        <f ca="1">$B$3</f>
        <v>0.08</v>
      </c>
      <c r="E147" s="4">
        <f ca="1">$B$7</f>
        <v>0.62</v>
      </c>
      <c r="F147" s="3">
        <f ca="1">$B$3</f>
        <v>0.08</v>
      </c>
      <c r="G147" s="6">
        <f t="shared" ca="1" si="131"/>
        <v>0.25999999999999995</v>
      </c>
      <c r="H147" s="6">
        <f t="shared" si="132"/>
        <v>0.1</v>
      </c>
      <c r="I147" s="6">
        <f t="shared" ca="1" si="133"/>
        <v>0.31176914536239797</v>
      </c>
      <c r="J147" s="6">
        <f t="shared" si="134"/>
        <v>0.1</v>
      </c>
      <c r="K147" s="6">
        <f t="shared" ca="1" si="135"/>
        <v>9.7200000000000036E-2</v>
      </c>
      <c r="L147" s="6">
        <f t="shared" si="136"/>
        <v>0.1</v>
      </c>
      <c r="M147" s="6">
        <f t="shared" ca="1" si="137"/>
        <v>0.08</v>
      </c>
      <c r="N147" s="6">
        <f t="shared" si="138"/>
        <v>0.1</v>
      </c>
      <c r="O147" s="6">
        <f t="shared" ca="1" si="139"/>
        <v>0.24</v>
      </c>
      <c r="P147" s="6">
        <f t="shared" si="140"/>
        <v>0.1</v>
      </c>
      <c r="Q147" s="6">
        <f t="shared" ca="1" si="141"/>
        <v>0.33333333333333331</v>
      </c>
      <c r="R147" s="6">
        <f t="shared" si="142"/>
        <v>0.1</v>
      </c>
      <c r="S147" s="3">
        <f t="shared" ca="1" si="143"/>
        <v>0.08</v>
      </c>
      <c r="T147" s="6">
        <f t="shared" si="144"/>
        <v>0.1</v>
      </c>
      <c r="U147" s="3">
        <f t="shared" ca="1" si="145"/>
        <v>0.54</v>
      </c>
      <c r="V147" s="6">
        <f t="shared" si="146"/>
        <v>0.1</v>
      </c>
      <c r="W147" s="4">
        <f t="shared" ca="1" si="147"/>
        <v>1.732050807568879</v>
      </c>
      <c r="X147" s="6">
        <f t="shared" si="148"/>
        <v>0.1</v>
      </c>
    </row>
    <row r="148" spans="3:24" x14ac:dyDescent="0.25">
      <c r="C148" s="4" t="s">
        <v>172</v>
      </c>
      <c r="D148" s="3">
        <f t="shared" ref="D148:D152" ca="1" si="163">$B$3</f>
        <v>0.08</v>
      </c>
      <c r="E148" s="4">
        <f t="shared" ref="E148:E181" ca="1" si="164">$B$7</f>
        <v>0.62</v>
      </c>
      <c r="F148" s="3">
        <f ca="1">$B$4</f>
        <v>0.6</v>
      </c>
      <c r="G148" s="6">
        <f t="shared" ca="1" si="131"/>
        <v>0.43333333333333329</v>
      </c>
      <c r="H148" s="6">
        <f t="shared" si="132"/>
        <v>0.1</v>
      </c>
      <c r="I148" s="6">
        <f t="shared" ca="1" si="133"/>
        <v>0.30615900008546776</v>
      </c>
      <c r="J148" s="6">
        <f t="shared" si="134"/>
        <v>0.1</v>
      </c>
      <c r="K148" s="6">
        <f t="shared" ca="1" si="135"/>
        <v>9.3733333333333446E-2</v>
      </c>
      <c r="L148" s="6">
        <f t="shared" si="136"/>
        <v>0.1</v>
      </c>
      <c r="M148" s="6">
        <f t="shared" ca="1" si="137"/>
        <v>0.6</v>
      </c>
      <c r="N148" s="6">
        <f t="shared" si="138"/>
        <v>0.1</v>
      </c>
      <c r="O148" s="6">
        <f t="shared" ca="1" si="139"/>
        <v>0.2355555555555556</v>
      </c>
      <c r="P148" s="6">
        <f t="shared" si="140"/>
        <v>0.1</v>
      </c>
      <c r="Q148" s="6">
        <f t="shared" ca="1" si="141"/>
        <v>0.66666666666666663</v>
      </c>
      <c r="R148" s="6">
        <f t="shared" si="142"/>
        <v>0.1</v>
      </c>
      <c r="S148" s="3" t="e">
        <f t="shared" ca="1" si="143"/>
        <v>#N/A</v>
      </c>
      <c r="T148" s="6">
        <f t="shared" si="144"/>
        <v>0.1</v>
      </c>
      <c r="U148" s="3">
        <f t="shared" ca="1" si="145"/>
        <v>0.54</v>
      </c>
      <c r="V148" s="6">
        <f t="shared" si="146"/>
        <v>0.1</v>
      </c>
      <c r="W148" s="4">
        <f t="shared" ca="1" si="147"/>
        <v>-1.7237391826895356</v>
      </c>
      <c r="X148" s="6">
        <f t="shared" si="148"/>
        <v>0.1</v>
      </c>
    </row>
    <row r="149" spans="3:24" x14ac:dyDescent="0.25">
      <c r="C149" s="4" t="s">
        <v>173</v>
      </c>
      <c r="D149" s="3">
        <f t="shared" ca="1" si="163"/>
        <v>0.08</v>
      </c>
      <c r="E149" s="4">
        <f t="shared" ca="1" si="164"/>
        <v>0.62</v>
      </c>
      <c r="F149" s="3">
        <f ca="1">$B$5</f>
        <v>0.7</v>
      </c>
      <c r="G149" s="6">
        <f t="shared" ca="1" si="131"/>
        <v>0.46666666666666662</v>
      </c>
      <c r="H149" s="6">
        <f t="shared" si="132"/>
        <v>0.1</v>
      </c>
      <c r="I149" s="6">
        <f t="shared" ca="1" si="133"/>
        <v>0.33724372986511314</v>
      </c>
      <c r="J149" s="6">
        <f t="shared" si="134"/>
        <v>0.1</v>
      </c>
      <c r="K149" s="6">
        <f t="shared" ca="1" si="135"/>
        <v>0.11373333333333341</v>
      </c>
      <c r="L149" s="6">
        <f t="shared" si="136"/>
        <v>0.1</v>
      </c>
      <c r="M149" s="6">
        <f t="shared" ca="1" si="137"/>
        <v>0.62</v>
      </c>
      <c r="N149" s="6">
        <f t="shared" si="138"/>
        <v>0.1</v>
      </c>
      <c r="O149" s="6">
        <f t="shared" ca="1" si="139"/>
        <v>0.25777777777777783</v>
      </c>
      <c r="P149" s="6">
        <f t="shared" si="140"/>
        <v>0.1</v>
      </c>
      <c r="Q149" s="6">
        <f t="shared" ca="1" si="141"/>
        <v>0.66666666666666663</v>
      </c>
      <c r="R149" s="6">
        <f t="shared" si="142"/>
        <v>0.1</v>
      </c>
      <c r="S149" s="3" t="e">
        <f t="shared" ca="1" si="143"/>
        <v>#N/A</v>
      </c>
      <c r="T149" s="6">
        <f t="shared" si="144"/>
        <v>0.1</v>
      </c>
      <c r="U149" s="3">
        <f t="shared" ca="1" si="145"/>
        <v>0.62</v>
      </c>
      <c r="V149" s="6">
        <f t="shared" si="146"/>
        <v>0.1</v>
      </c>
      <c r="W149" s="4">
        <f t="shared" ca="1" si="147"/>
        <v>-1.6230464865816105</v>
      </c>
      <c r="X149" s="6">
        <f t="shared" si="148"/>
        <v>0.1</v>
      </c>
    </row>
    <row r="150" spans="3:24" x14ac:dyDescent="0.25">
      <c r="C150" s="4" t="s">
        <v>174</v>
      </c>
      <c r="D150" s="3">
        <f t="shared" ca="1" si="163"/>
        <v>0.08</v>
      </c>
      <c r="E150" s="4">
        <f t="shared" ca="1" si="164"/>
        <v>0.62</v>
      </c>
      <c r="F150" s="3">
        <f ca="1">$B$6</f>
        <v>0.96</v>
      </c>
      <c r="G150" s="6">
        <f t="shared" ca="1" si="131"/>
        <v>0.55333333333333334</v>
      </c>
      <c r="H150" s="6">
        <f t="shared" si="132"/>
        <v>0.1</v>
      </c>
      <c r="I150" s="6">
        <f t="shared" ca="1" si="133"/>
        <v>0.4437717130838032</v>
      </c>
      <c r="J150" s="6">
        <f t="shared" si="134"/>
        <v>0.1</v>
      </c>
      <c r="K150" s="6">
        <f t="shared" ca="1" si="135"/>
        <v>0.19693333333333335</v>
      </c>
      <c r="L150" s="6">
        <f t="shared" si="136"/>
        <v>0.1</v>
      </c>
      <c r="M150" s="6">
        <f t="shared" ca="1" si="137"/>
        <v>0.62</v>
      </c>
      <c r="N150" s="6">
        <f t="shared" si="138"/>
        <v>0.1</v>
      </c>
      <c r="O150" s="6">
        <f t="shared" ca="1" si="139"/>
        <v>0.31555555555555553</v>
      </c>
      <c r="P150" s="6">
        <f t="shared" si="140"/>
        <v>0.1</v>
      </c>
      <c r="Q150" s="6">
        <f t="shared" ca="1" si="141"/>
        <v>0.66666666666666663</v>
      </c>
      <c r="R150" s="6">
        <f t="shared" si="142"/>
        <v>0.1</v>
      </c>
      <c r="S150" s="3" t="e">
        <f t="shared" ca="1" si="143"/>
        <v>#N/A</v>
      </c>
      <c r="T150" s="6">
        <f t="shared" si="144"/>
        <v>0.1</v>
      </c>
      <c r="U150" s="3">
        <f t="shared" ca="1" si="145"/>
        <v>0.88</v>
      </c>
      <c r="V150" s="6">
        <f t="shared" si="146"/>
        <v>0.1</v>
      </c>
      <c r="W150" s="4">
        <f t="shared" ca="1" si="147"/>
        <v>-0.6607665848239761</v>
      </c>
      <c r="X150" s="6">
        <f t="shared" si="148"/>
        <v>0.1</v>
      </c>
    </row>
    <row r="151" spans="3:24" x14ac:dyDescent="0.25">
      <c r="C151" s="4" t="s">
        <v>175</v>
      </c>
      <c r="D151" s="3">
        <f t="shared" ca="1" si="163"/>
        <v>0.08</v>
      </c>
      <c r="E151" s="4">
        <f t="shared" ca="1" si="164"/>
        <v>0.62</v>
      </c>
      <c r="F151" s="3">
        <f ca="1">$B$7</f>
        <v>0.62</v>
      </c>
      <c r="G151" s="6">
        <f t="shared" ca="1" si="131"/>
        <v>0.43999999999999995</v>
      </c>
      <c r="H151" s="6">
        <f t="shared" si="132"/>
        <v>0.1</v>
      </c>
      <c r="I151" s="6">
        <f t="shared" ca="1" si="133"/>
        <v>0.31176914536239808</v>
      </c>
      <c r="J151" s="6">
        <f t="shared" si="134"/>
        <v>0.1</v>
      </c>
      <c r="K151" s="6">
        <f t="shared" ca="1" si="135"/>
        <v>9.7200000000000106E-2</v>
      </c>
      <c r="L151" s="6">
        <f t="shared" si="136"/>
        <v>0.1</v>
      </c>
      <c r="M151" s="6">
        <f t="shared" ca="1" si="137"/>
        <v>0.62</v>
      </c>
      <c r="N151" s="6">
        <f t="shared" si="138"/>
        <v>0.1</v>
      </c>
      <c r="O151" s="6">
        <f t="shared" ca="1" si="139"/>
        <v>0.24000000000000002</v>
      </c>
      <c r="P151" s="6">
        <f t="shared" si="140"/>
        <v>0.1</v>
      </c>
      <c r="Q151" s="6">
        <f t="shared" ca="1" si="141"/>
        <v>0.66666666666666663</v>
      </c>
      <c r="R151" s="6">
        <f t="shared" si="142"/>
        <v>0.1</v>
      </c>
      <c r="S151" s="3">
        <f t="shared" ca="1" si="143"/>
        <v>0.62</v>
      </c>
      <c r="T151" s="6">
        <f t="shared" si="144"/>
        <v>0.1</v>
      </c>
      <c r="U151" s="3">
        <f t="shared" ca="1" si="145"/>
        <v>0.54</v>
      </c>
      <c r="V151" s="6">
        <f t="shared" si="146"/>
        <v>0.1</v>
      </c>
      <c r="W151" s="4">
        <f t="shared" ca="1" si="147"/>
        <v>-1.7320508075688763</v>
      </c>
      <c r="X151" s="6">
        <f t="shared" si="148"/>
        <v>0.1</v>
      </c>
    </row>
    <row r="152" spans="3:24" x14ac:dyDescent="0.25">
      <c r="C152" s="4" t="s">
        <v>176</v>
      </c>
      <c r="D152" s="3">
        <f t="shared" ca="1" si="163"/>
        <v>0.08</v>
      </c>
      <c r="E152" s="4">
        <f t="shared" ca="1" si="164"/>
        <v>0.62</v>
      </c>
      <c r="F152" s="3">
        <f ca="1">$B$8</f>
        <v>0.36</v>
      </c>
      <c r="G152" s="6">
        <f t="shared" ca="1" si="131"/>
        <v>0.35333333333333333</v>
      </c>
      <c r="H152" s="6">
        <f t="shared" si="132"/>
        <v>0.1</v>
      </c>
      <c r="I152" s="6">
        <f t="shared" ca="1" si="133"/>
        <v>0.27006172134038786</v>
      </c>
      <c r="J152" s="6">
        <f t="shared" si="134"/>
        <v>0.1</v>
      </c>
      <c r="K152" s="6">
        <f t="shared" ca="1" si="135"/>
        <v>7.2933333333333308E-2</v>
      </c>
      <c r="L152" s="6">
        <f t="shared" si="136"/>
        <v>0.1</v>
      </c>
      <c r="M152" s="6">
        <f t="shared" ca="1" si="137"/>
        <v>0.36</v>
      </c>
      <c r="N152" s="6">
        <f t="shared" si="138"/>
        <v>0.1</v>
      </c>
      <c r="O152" s="6">
        <f t="shared" ca="1" si="139"/>
        <v>0.1822222222222222</v>
      </c>
      <c r="P152" s="6">
        <f t="shared" si="140"/>
        <v>0.1</v>
      </c>
      <c r="Q152" s="6">
        <f t="shared" ca="1" si="141"/>
        <v>0.33333333333333331</v>
      </c>
      <c r="R152" s="6">
        <f t="shared" si="142"/>
        <v>0.1</v>
      </c>
      <c r="S152" s="3" t="e">
        <f t="shared" ca="1" si="143"/>
        <v>#N/A</v>
      </c>
      <c r="T152" s="6">
        <f t="shared" si="144"/>
        <v>0.1</v>
      </c>
      <c r="U152" s="3">
        <f t="shared" ca="1" si="145"/>
        <v>0.54</v>
      </c>
      <c r="V152" s="6">
        <f t="shared" si="146"/>
        <v>0.1</v>
      </c>
      <c r="W152" s="4">
        <f t="shared" ca="1" si="147"/>
        <v>-0.11101802327091617</v>
      </c>
      <c r="X152" s="6">
        <f t="shared" si="148"/>
        <v>0.1</v>
      </c>
    </row>
    <row r="153" spans="3:24" x14ac:dyDescent="0.25">
      <c r="C153" s="4" t="s">
        <v>177</v>
      </c>
      <c r="D153" s="3">
        <f ca="1">$B$4</f>
        <v>0.6</v>
      </c>
      <c r="E153" s="4">
        <f t="shared" ca="1" si="164"/>
        <v>0.62</v>
      </c>
      <c r="F153" s="3">
        <f ca="1">$B$3</f>
        <v>0.08</v>
      </c>
      <c r="G153" s="6">
        <f t="shared" ca="1" si="131"/>
        <v>0.43333333333333335</v>
      </c>
      <c r="H153" s="6">
        <f t="shared" si="132"/>
        <v>0.1</v>
      </c>
      <c r="I153" s="6">
        <f t="shared" ca="1" si="133"/>
        <v>0.30615900008546748</v>
      </c>
      <c r="J153" s="6">
        <f t="shared" si="134"/>
        <v>0.1</v>
      </c>
      <c r="K153" s="6">
        <f t="shared" ca="1" si="135"/>
        <v>9.373333333333328E-2</v>
      </c>
      <c r="L153" s="6">
        <f t="shared" si="136"/>
        <v>0.1</v>
      </c>
      <c r="M153" s="6">
        <f t="shared" ca="1" si="137"/>
        <v>0.6</v>
      </c>
      <c r="N153" s="6">
        <f t="shared" si="138"/>
        <v>0.1</v>
      </c>
      <c r="O153" s="6">
        <f t="shared" ca="1" si="139"/>
        <v>0.23555555555555552</v>
      </c>
      <c r="P153" s="6">
        <f t="shared" si="140"/>
        <v>0.1</v>
      </c>
      <c r="Q153" s="6">
        <f t="shared" ca="1" si="141"/>
        <v>0.66666666666666663</v>
      </c>
      <c r="R153" s="6">
        <f t="shared" si="142"/>
        <v>0.1</v>
      </c>
      <c r="S153" s="3" t="e">
        <f t="shared" ca="1" si="143"/>
        <v>#N/A</v>
      </c>
      <c r="T153" s="6">
        <f t="shared" si="144"/>
        <v>0.1</v>
      </c>
      <c r="U153" s="3">
        <f t="shared" ca="1" si="145"/>
        <v>0.54</v>
      </c>
      <c r="V153" s="6">
        <f t="shared" si="146"/>
        <v>0.1</v>
      </c>
      <c r="W153" s="4">
        <f t="shared" ca="1" si="147"/>
        <v>-1.7237391826895383</v>
      </c>
      <c r="X153" s="6">
        <f t="shared" si="148"/>
        <v>0.1</v>
      </c>
    </row>
    <row r="154" spans="3:24" x14ac:dyDescent="0.25">
      <c r="C154" s="4" t="s">
        <v>178</v>
      </c>
      <c r="D154" s="3">
        <f t="shared" ref="D154:D158" ca="1" si="165">$B$4</f>
        <v>0.6</v>
      </c>
      <c r="E154" s="4">
        <f t="shared" ca="1" si="164"/>
        <v>0.62</v>
      </c>
      <c r="F154" s="3">
        <f ca="1">$B$4</f>
        <v>0.6</v>
      </c>
      <c r="G154" s="6">
        <f t="shared" ca="1" si="131"/>
        <v>0.60666666666666658</v>
      </c>
      <c r="H154" s="6">
        <f t="shared" si="132"/>
        <v>0.1</v>
      </c>
      <c r="I154" s="6">
        <f t="shared" ca="1" si="133"/>
        <v>1.1547005383792525E-2</v>
      </c>
      <c r="J154" s="6">
        <f t="shared" si="134"/>
        <v>0.1</v>
      </c>
      <c r="K154" s="6">
        <f t="shared" ca="1" si="135"/>
        <v>1.3333333333333356E-4</v>
      </c>
      <c r="L154" s="6">
        <f t="shared" si="136"/>
        <v>0.1</v>
      </c>
      <c r="M154" s="6">
        <f t="shared" ca="1" si="137"/>
        <v>0.6</v>
      </c>
      <c r="N154" s="6">
        <f t="shared" si="138"/>
        <v>0.1</v>
      </c>
      <c r="O154" s="6">
        <f t="shared" ca="1" si="139"/>
        <v>8.8888888888888715E-3</v>
      </c>
      <c r="P154" s="6">
        <f t="shared" si="140"/>
        <v>0.1</v>
      </c>
      <c r="Q154" s="6">
        <f t="shared" ca="1" si="141"/>
        <v>1</v>
      </c>
      <c r="R154" s="6">
        <f t="shared" si="142"/>
        <v>0.1</v>
      </c>
      <c r="S154" s="3">
        <f t="shared" ca="1" si="143"/>
        <v>0.6</v>
      </c>
      <c r="T154" s="6">
        <f t="shared" si="144"/>
        <v>0.1</v>
      </c>
      <c r="U154" s="3">
        <f t="shared" ca="1" si="145"/>
        <v>2.0000000000000018E-2</v>
      </c>
      <c r="V154" s="6">
        <f t="shared" si="146"/>
        <v>0.1</v>
      </c>
      <c r="W154" s="4">
        <f t="shared" ca="1" si="147"/>
        <v>1.7320508075689363</v>
      </c>
      <c r="X154" s="6">
        <f t="shared" si="148"/>
        <v>0.1</v>
      </c>
    </row>
    <row r="155" spans="3:24" x14ac:dyDescent="0.25">
      <c r="C155" s="4" t="s">
        <v>179</v>
      </c>
      <c r="D155" s="3">
        <f t="shared" ca="1" si="165"/>
        <v>0.6</v>
      </c>
      <c r="E155" s="4">
        <f t="shared" ca="1" si="164"/>
        <v>0.62</v>
      </c>
      <c r="F155" s="3">
        <f ca="1">$B$5</f>
        <v>0.7</v>
      </c>
      <c r="G155" s="6">
        <f t="shared" ca="1" si="131"/>
        <v>0.64</v>
      </c>
      <c r="H155" s="6">
        <f t="shared" si="132"/>
        <v>0.1</v>
      </c>
      <c r="I155" s="6">
        <f t="shared" ca="1" si="133"/>
        <v>5.2915026221291794E-2</v>
      </c>
      <c r="J155" s="6">
        <f t="shared" si="134"/>
        <v>0.1</v>
      </c>
      <c r="K155" s="6">
        <f t="shared" ca="1" si="135"/>
        <v>2.7999999999999982E-3</v>
      </c>
      <c r="L155" s="6">
        <f t="shared" si="136"/>
        <v>0.1</v>
      </c>
      <c r="M155" s="6">
        <f t="shared" ca="1" si="137"/>
        <v>0.62</v>
      </c>
      <c r="N155" s="6">
        <f t="shared" si="138"/>
        <v>0.1</v>
      </c>
      <c r="O155" s="6">
        <f t="shared" ca="1" si="139"/>
        <v>0.04</v>
      </c>
      <c r="P155" s="6">
        <f t="shared" si="140"/>
        <v>0.1</v>
      </c>
      <c r="Q155" s="6">
        <f t="shared" ca="1" si="141"/>
        <v>1</v>
      </c>
      <c r="R155" s="6">
        <f t="shared" si="142"/>
        <v>0.1</v>
      </c>
      <c r="S155" s="3" t="e">
        <f t="shared" ca="1" si="143"/>
        <v>#N/A</v>
      </c>
      <c r="T155" s="6">
        <f t="shared" si="144"/>
        <v>0.1</v>
      </c>
      <c r="U155" s="3">
        <f t="shared" ca="1" si="145"/>
        <v>9.9999999999999978E-2</v>
      </c>
      <c r="V155" s="6">
        <f t="shared" si="146"/>
        <v>0.1</v>
      </c>
      <c r="W155" s="4">
        <f t="shared" ca="1" si="147"/>
        <v>1.4578629673212986</v>
      </c>
      <c r="X155" s="6">
        <f t="shared" si="148"/>
        <v>0.1</v>
      </c>
    </row>
    <row r="156" spans="3:24" x14ac:dyDescent="0.25">
      <c r="C156" s="4" t="s">
        <v>180</v>
      </c>
      <c r="D156" s="3">
        <f t="shared" ca="1" si="165"/>
        <v>0.6</v>
      </c>
      <c r="E156" s="4">
        <f t="shared" ca="1" si="164"/>
        <v>0.62</v>
      </c>
      <c r="F156" s="3">
        <f ca="1">$B$6</f>
        <v>0.96</v>
      </c>
      <c r="G156" s="6">
        <f t="shared" ca="1" si="131"/>
        <v>0.72666666666666657</v>
      </c>
      <c r="H156" s="6">
        <f t="shared" si="132"/>
        <v>0.1</v>
      </c>
      <c r="I156" s="6">
        <f t="shared" ca="1" si="133"/>
        <v>0.20231987873991397</v>
      </c>
      <c r="J156" s="6">
        <f t="shared" si="134"/>
        <v>0.1</v>
      </c>
      <c r="K156" s="6">
        <f t="shared" ca="1" si="135"/>
        <v>4.0933333333333495E-2</v>
      </c>
      <c r="L156" s="6">
        <f t="shared" si="136"/>
        <v>0.1</v>
      </c>
      <c r="M156" s="6">
        <f t="shared" ca="1" si="137"/>
        <v>0.62</v>
      </c>
      <c r="N156" s="6">
        <f t="shared" si="138"/>
        <v>0.1</v>
      </c>
      <c r="O156" s="6">
        <f t="shared" ca="1" si="139"/>
        <v>0.15555555555555553</v>
      </c>
      <c r="P156" s="6">
        <f t="shared" si="140"/>
        <v>0.1</v>
      </c>
      <c r="Q156" s="6">
        <f t="shared" ca="1" si="141"/>
        <v>1</v>
      </c>
      <c r="R156" s="6">
        <f t="shared" si="142"/>
        <v>0.1</v>
      </c>
      <c r="S156" s="3" t="e">
        <f t="shared" ca="1" si="143"/>
        <v>#N/A</v>
      </c>
      <c r="T156" s="6">
        <f t="shared" si="144"/>
        <v>0.1</v>
      </c>
      <c r="U156" s="3">
        <f t="shared" ca="1" si="145"/>
        <v>0.36</v>
      </c>
      <c r="V156" s="6">
        <f t="shared" si="146"/>
        <v>0.1</v>
      </c>
      <c r="W156" s="4">
        <f t="shared" ca="1" si="147"/>
        <v>1.713028925871376</v>
      </c>
      <c r="X156" s="6">
        <f t="shared" si="148"/>
        <v>0.1</v>
      </c>
    </row>
    <row r="157" spans="3:24" x14ac:dyDescent="0.25">
      <c r="C157" s="4" t="s">
        <v>181</v>
      </c>
      <c r="D157" s="3">
        <f t="shared" ca="1" si="165"/>
        <v>0.6</v>
      </c>
      <c r="E157" s="4">
        <f t="shared" ca="1" si="164"/>
        <v>0.62</v>
      </c>
      <c r="F157" s="3">
        <f ca="1">$B$7</f>
        <v>0.62</v>
      </c>
      <c r="G157" s="6">
        <f t="shared" ca="1" si="131"/>
        <v>0.61333333333333329</v>
      </c>
      <c r="H157" s="6">
        <f t="shared" si="132"/>
        <v>0.1</v>
      </c>
      <c r="I157" s="6">
        <f t="shared" ca="1" si="133"/>
        <v>1.1547005383792525E-2</v>
      </c>
      <c r="J157" s="6">
        <f t="shared" si="134"/>
        <v>0.1</v>
      </c>
      <c r="K157" s="6">
        <f t="shared" ca="1" si="135"/>
        <v>1.3333333333333356E-4</v>
      </c>
      <c r="L157" s="6">
        <f t="shared" si="136"/>
        <v>0.1</v>
      </c>
      <c r="M157" s="6">
        <f t="shared" ca="1" si="137"/>
        <v>0.62</v>
      </c>
      <c r="N157" s="6">
        <f t="shared" si="138"/>
        <v>0.1</v>
      </c>
      <c r="O157" s="6">
        <f t="shared" ca="1" si="139"/>
        <v>8.8888888888889097E-3</v>
      </c>
      <c r="P157" s="6">
        <f t="shared" si="140"/>
        <v>0.1</v>
      </c>
      <c r="Q157" s="6">
        <f t="shared" ca="1" si="141"/>
        <v>1</v>
      </c>
      <c r="R157" s="6">
        <f t="shared" si="142"/>
        <v>0.1</v>
      </c>
      <c r="S157" s="3">
        <f t="shared" ca="1" si="143"/>
        <v>0.62</v>
      </c>
      <c r="T157" s="6">
        <f t="shared" si="144"/>
        <v>0.1</v>
      </c>
      <c r="U157" s="3">
        <f t="shared" ca="1" si="145"/>
        <v>2.0000000000000018E-2</v>
      </c>
      <c r="V157" s="6">
        <f t="shared" si="146"/>
        <v>0.1</v>
      </c>
      <c r="W157" s="4">
        <f t="shared" ca="1" si="147"/>
        <v>-1.7320508075688479</v>
      </c>
      <c r="X157" s="6">
        <f t="shared" si="148"/>
        <v>0.1</v>
      </c>
    </row>
    <row r="158" spans="3:24" x14ac:dyDescent="0.25">
      <c r="C158" s="4" t="s">
        <v>182</v>
      </c>
      <c r="D158" s="3">
        <f t="shared" ca="1" si="165"/>
        <v>0.6</v>
      </c>
      <c r="E158" s="4">
        <f t="shared" ca="1" si="164"/>
        <v>0.62</v>
      </c>
      <c r="F158" s="3">
        <f ca="1">$B$8</f>
        <v>0.36</v>
      </c>
      <c r="G158" s="6">
        <f t="shared" ca="1" si="131"/>
        <v>0.52666666666666673</v>
      </c>
      <c r="H158" s="6">
        <f t="shared" si="132"/>
        <v>0.1</v>
      </c>
      <c r="I158" s="6">
        <f t="shared" ca="1" si="133"/>
        <v>0.14468356276140421</v>
      </c>
      <c r="J158" s="6">
        <f t="shared" si="134"/>
        <v>0.1</v>
      </c>
      <c r="K158" s="6">
        <f t="shared" ca="1" si="135"/>
        <v>2.0933333333333189E-2</v>
      </c>
      <c r="L158" s="6">
        <f t="shared" si="136"/>
        <v>0.1</v>
      </c>
      <c r="M158" s="6">
        <f t="shared" ca="1" si="137"/>
        <v>0.6</v>
      </c>
      <c r="N158" s="6">
        <f t="shared" si="138"/>
        <v>0.1</v>
      </c>
      <c r="O158" s="6">
        <f t="shared" ca="1" si="139"/>
        <v>0.11111111111111109</v>
      </c>
      <c r="P158" s="6">
        <f t="shared" si="140"/>
        <v>0.1</v>
      </c>
      <c r="Q158" s="6">
        <f t="shared" ca="1" si="141"/>
        <v>0.66666666666666663</v>
      </c>
      <c r="R158" s="6">
        <f t="shared" si="142"/>
        <v>0.1</v>
      </c>
      <c r="S158" s="3" t="e">
        <f t="shared" ca="1" si="143"/>
        <v>#N/A</v>
      </c>
      <c r="T158" s="6">
        <f t="shared" si="144"/>
        <v>0.1</v>
      </c>
      <c r="U158" s="3">
        <f t="shared" ca="1" si="145"/>
        <v>0.26</v>
      </c>
      <c r="V158" s="6">
        <f t="shared" si="146"/>
        <v>0.1</v>
      </c>
      <c r="W158" s="4">
        <f t="shared" ca="1" si="147"/>
        <v>-1.6948914255083665</v>
      </c>
      <c r="X158" s="6">
        <f t="shared" si="148"/>
        <v>0.1</v>
      </c>
    </row>
    <row r="159" spans="3:24" x14ac:dyDescent="0.25">
      <c r="C159" s="4" t="s">
        <v>183</v>
      </c>
      <c r="D159" s="3">
        <f ca="1">$B$5</f>
        <v>0.7</v>
      </c>
      <c r="E159" s="4">
        <f t="shared" ca="1" si="164"/>
        <v>0.62</v>
      </c>
      <c r="F159" s="3">
        <f t="shared" ref="F159" ca="1" si="166">$B$3</f>
        <v>0.08</v>
      </c>
      <c r="G159" s="6">
        <f t="shared" ca="1" si="131"/>
        <v>0.46666666666666662</v>
      </c>
      <c r="H159" s="6">
        <f t="shared" si="132"/>
        <v>0.1</v>
      </c>
      <c r="I159" s="6">
        <f t="shared" ca="1" si="133"/>
        <v>0.33724372986511308</v>
      </c>
      <c r="J159" s="6">
        <f t="shared" si="134"/>
        <v>0.1</v>
      </c>
      <c r="K159" s="6">
        <f t="shared" ca="1" si="135"/>
        <v>0.11373333333333337</v>
      </c>
      <c r="L159" s="6">
        <f t="shared" si="136"/>
        <v>0.1</v>
      </c>
      <c r="M159" s="6">
        <f t="shared" ca="1" si="137"/>
        <v>0.62</v>
      </c>
      <c r="N159" s="6">
        <f t="shared" si="138"/>
        <v>0.1</v>
      </c>
      <c r="O159" s="6">
        <f t="shared" ca="1" si="139"/>
        <v>0.25777777777777777</v>
      </c>
      <c r="P159" s="6">
        <f t="shared" si="140"/>
        <v>0.1</v>
      </c>
      <c r="Q159" s="6">
        <f t="shared" ca="1" si="141"/>
        <v>0.66666666666666663</v>
      </c>
      <c r="R159" s="6">
        <f t="shared" si="142"/>
        <v>0.1</v>
      </c>
      <c r="S159" s="3" t="e">
        <f t="shared" ca="1" si="143"/>
        <v>#N/A</v>
      </c>
      <c r="T159" s="6">
        <f t="shared" si="144"/>
        <v>0.1</v>
      </c>
      <c r="U159" s="3">
        <f t="shared" ca="1" si="145"/>
        <v>0.62</v>
      </c>
      <c r="V159" s="6">
        <f t="shared" si="146"/>
        <v>0.1</v>
      </c>
      <c r="W159" s="4">
        <f t="shared" ca="1" si="147"/>
        <v>-1.6230464865816101</v>
      </c>
      <c r="X159" s="6">
        <f t="shared" si="148"/>
        <v>0.1</v>
      </c>
    </row>
    <row r="160" spans="3:24" x14ac:dyDescent="0.25">
      <c r="C160" s="4" t="s">
        <v>184</v>
      </c>
      <c r="D160" s="3">
        <f t="shared" ref="D160:F164" ca="1" si="167">$B$5</f>
        <v>0.7</v>
      </c>
      <c r="E160" s="4">
        <f t="shared" ca="1" si="164"/>
        <v>0.62</v>
      </c>
      <c r="F160" s="3">
        <f t="shared" ref="F160" ca="1" si="168">$B$4</f>
        <v>0.6</v>
      </c>
      <c r="G160" s="6">
        <f t="shared" ca="1" si="131"/>
        <v>0.64</v>
      </c>
      <c r="H160" s="6">
        <f t="shared" si="132"/>
        <v>0.1</v>
      </c>
      <c r="I160" s="6">
        <f t="shared" ca="1" si="133"/>
        <v>5.2915026221291801E-2</v>
      </c>
      <c r="J160" s="6">
        <f t="shared" si="134"/>
        <v>0.1</v>
      </c>
      <c r="K160" s="6">
        <f t="shared" ca="1" si="135"/>
        <v>2.7999999999999987E-3</v>
      </c>
      <c r="L160" s="6">
        <f t="shared" si="136"/>
        <v>0.1</v>
      </c>
      <c r="M160" s="6">
        <f t="shared" ca="1" si="137"/>
        <v>0.62</v>
      </c>
      <c r="N160" s="6">
        <f t="shared" si="138"/>
        <v>0.1</v>
      </c>
      <c r="O160" s="6">
        <f t="shared" ca="1" si="139"/>
        <v>0.04</v>
      </c>
      <c r="P160" s="6">
        <f t="shared" si="140"/>
        <v>0.1</v>
      </c>
      <c r="Q160" s="6">
        <f t="shared" ca="1" si="141"/>
        <v>1</v>
      </c>
      <c r="R160" s="6">
        <f t="shared" si="142"/>
        <v>0.1</v>
      </c>
      <c r="S160" s="3" t="e">
        <f t="shared" ca="1" si="143"/>
        <v>#N/A</v>
      </c>
      <c r="T160" s="6">
        <f t="shared" si="144"/>
        <v>0.1</v>
      </c>
      <c r="U160" s="3">
        <f t="shared" ca="1" si="145"/>
        <v>9.9999999999999978E-2</v>
      </c>
      <c r="V160" s="6">
        <f t="shared" si="146"/>
        <v>0.1</v>
      </c>
      <c r="W160" s="4">
        <f t="shared" ca="1" si="147"/>
        <v>1.4578629673212977</v>
      </c>
      <c r="X160" s="6">
        <f t="shared" si="148"/>
        <v>0.1</v>
      </c>
    </row>
    <row r="161" spans="3:24" x14ac:dyDescent="0.25">
      <c r="C161" s="4" t="s">
        <v>185</v>
      </c>
      <c r="D161" s="3">
        <f t="shared" ca="1" si="167"/>
        <v>0.7</v>
      </c>
      <c r="E161" s="4">
        <f t="shared" ca="1" si="164"/>
        <v>0.62</v>
      </c>
      <c r="F161" s="3">
        <f t="shared" ca="1" si="167"/>
        <v>0.7</v>
      </c>
      <c r="G161" s="6">
        <f t="shared" ca="1" si="131"/>
        <v>0.67333333333333323</v>
      </c>
      <c r="H161" s="6">
        <f t="shared" si="132"/>
        <v>0.1</v>
      </c>
      <c r="I161" s="6">
        <f t="shared" ca="1" si="133"/>
        <v>4.6188021535170036E-2</v>
      </c>
      <c r="J161" s="6">
        <f t="shared" si="134"/>
        <v>0.1</v>
      </c>
      <c r="K161" s="6">
        <f t="shared" ca="1" si="135"/>
        <v>2.1333333333333308E-3</v>
      </c>
      <c r="L161" s="6">
        <f t="shared" si="136"/>
        <v>0.1</v>
      </c>
      <c r="M161" s="6">
        <f t="shared" ca="1" si="137"/>
        <v>0.7</v>
      </c>
      <c r="N161" s="6">
        <f t="shared" si="138"/>
        <v>0.1</v>
      </c>
      <c r="O161" s="6">
        <f t="shared" ca="1" si="139"/>
        <v>3.5555555555555562E-2</v>
      </c>
      <c r="P161" s="6">
        <f t="shared" si="140"/>
        <v>0.1</v>
      </c>
      <c r="Q161" s="6">
        <f t="shared" ca="1" si="141"/>
        <v>1</v>
      </c>
      <c r="R161" s="6">
        <f t="shared" si="142"/>
        <v>0.1</v>
      </c>
      <c r="S161" s="3">
        <f t="shared" ca="1" si="143"/>
        <v>0.7</v>
      </c>
      <c r="T161" s="6">
        <f t="shared" si="144"/>
        <v>0.1</v>
      </c>
      <c r="U161" s="3">
        <f t="shared" ca="1" si="145"/>
        <v>7.999999999999996E-2</v>
      </c>
      <c r="V161" s="6">
        <f t="shared" si="146"/>
        <v>0.1</v>
      </c>
      <c r="W161" s="4">
        <f t="shared" ca="1" si="147"/>
        <v>-1.7320508075688625</v>
      </c>
      <c r="X161" s="6">
        <f t="shared" si="148"/>
        <v>0.1</v>
      </c>
    </row>
    <row r="162" spans="3:24" x14ac:dyDescent="0.25">
      <c r="C162" s="4" t="s">
        <v>186</v>
      </c>
      <c r="D162" s="3">
        <f ca="1">$B$5</f>
        <v>0.7</v>
      </c>
      <c r="E162" s="4">
        <f t="shared" ca="1" si="164"/>
        <v>0.62</v>
      </c>
      <c r="F162" s="3">
        <f t="shared" ref="F162" ca="1" si="169">$B$6</f>
        <v>0.96</v>
      </c>
      <c r="G162" s="6">
        <f t="shared" ca="1" si="131"/>
        <v>0.7599999999999999</v>
      </c>
      <c r="H162" s="6">
        <f t="shared" si="132"/>
        <v>0.1</v>
      </c>
      <c r="I162" s="6">
        <f t="shared" ca="1" si="133"/>
        <v>0.17776388834631165</v>
      </c>
      <c r="J162" s="6">
        <f t="shared" si="134"/>
        <v>0.1</v>
      </c>
      <c r="K162" s="6">
        <f t="shared" ca="1" si="135"/>
        <v>3.1599999999999955E-2</v>
      </c>
      <c r="L162" s="6">
        <f t="shared" si="136"/>
        <v>0.1</v>
      </c>
      <c r="M162" s="6">
        <f t="shared" ca="1" si="137"/>
        <v>0.7</v>
      </c>
      <c r="N162" s="6">
        <f t="shared" si="138"/>
        <v>0.1</v>
      </c>
      <c r="O162" s="6">
        <f t="shared" ca="1" si="139"/>
        <v>0.1333333333333333</v>
      </c>
      <c r="P162" s="6">
        <f t="shared" si="140"/>
        <v>0.1</v>
      </c>
      <c r="Q162" s="6">
        <f t="shared" ca="1" si="141"/>
        <v>1</v>
      </c>
      <c r="R162" s="6">
        <f t="shared" si="142"/>
        <v>0.1</v>
      </c>
      <c r="S162" s="3" t="e">
        <f t="shared" ca="1" si="143"/>
        <v>#N/A</v>
      </c>
      <c r="T162" s="6">
        <f t="shared" si="144"/>
        <v>0.1</v>
      </c>
      <c r="U162" s="3">
        <f t="shared" ca="1" si="145"/>
        <v>0.33999999999999997</v>
      </c>
      <c r="V162" s="6">
        <f t="shared" si="146"/>
        <v>0.1</v>
      </c>
      <c r="W162" s="4">
        <f t="shared" ca="1" si="147"/>
        <v>1.3458329954115142</v>
      </c>
      <c r="X162" s="6">
        <f t="shared" si="148"/>
        <v>0.1</v>
      </c>
    </row>
    <row r="163" spans="3:24" x14ac:dyDescent="0.25">
      <c r="C163" s="4" t="s">
        <v>187</v>
      </c>
      <c r="D163" s="3">
        <f t="shared" ca="1" si="167"/>
        <v>0.7</v>
      </c>
      <c r="E163" s="4">
        <f t="shared" ca="1" si="164"/>
        <v>0.62</v>
      </c>
      <c r="F163" s="3">
        <f t="shared" ref="F163" ca="1" si="170">$B$7</f>
        <v>0.62</v>
      </c>
      <c r="G163" s="6">
        <f t="shared" ca="1" si="131"/>
        <v>0.64666666666666661</v>
      </c>
      <c r="H163" s="6">
        <f t="shared" si="132"/>
        <v>0.1</v>
      </c>
      <c r="I163" s="6">
        <f t="shared" ca="1" si="133"/>
        <v>4.6188021535170036E-2</v>
      </c>
      <c r="J163" s="6">
        <f t="shared" si="134"/>
        <v>0.1</v>
      </c>
      <c r="K163" s="6">
        <f t="shared" ca="1" si="135"/>
        <v>2.1333333333333308E-3</v>
      </c>
      <c r="L163" s="6">
        <f t="shared" si="136"/>
        <v>0.1</v>
      </c>
      <c r="M163" s="6">
        <f t="shared" ca="1" si="137"/>
        <v>0.62</v>
      </c>
      <c r="N163" s="6">
        <f t="shared" si="138"/>
        <v>0.1</v>
      </c>
      <c r="O163" s="6">
        <f t="shared" ca="1" si="139"/>
        <v>3.5555555555555528E-2</v>
      </c>
      <c r="P163" s="6">
        <f t="shared" si="140"/>
        <v>0.1</v>
      </c>
      <c r="Q163" s="6">
        <f t="shared" ca="1" si="141"/>
        <v>1</v>
      </c>
      <c r="R163" s="6">
        <f t="shared" si="142"/>
        <v>0.1</v>
      </c>
      <c r="S163" s="3">
        <f t="shared" ca="1" si="143"/>
        <v>0.62</v>
      </c>
      <c r="T163" s="6">
        <f t="shared" si="144"/>
        <v>0.1</v>
      </c>
      <c r="U163" s="3">
        <f t="shared" ca="1" si="145"/>
        <v>7.999999999999996E-2</v>
      </c>
      <c r="V163" s="6">
        <f t="shared" si="146"/>
        <v>0.1</v>
      </c>
      <c r="W163" s="4">
        <f t="shared" ca="1" si="147"/>
        <v>1.7320508075688847</v>
      </c>
      <c r="X163" s="6">
        <f t="shared" si="148"/>
        <v>0.1</v>
      </c>
    </row>
    <row r="164" spans="3:24" x14ac:dyDescent="0.25">
      <c r="C164" s="4" t="s">
        <v>188</v>
      </c>
      <c r="D164" s="3">
        <f t="shared" ca="1" si="167"/>
        <v>0.7</v>
      </c>
      <c r="E164" s="4">
        <f t="shared" ca="1" si="164"/>
        <v>0.62</v>
      </c>
      <c r="F164" s="3">
        <f t="shared" ref="F164" ca="1" si="171">$B$8</f>
        <v>0.36</v>
      </c>
      <c r="G164" s="6">
        <f t="shared" ca="1" si="131"/>
        <v>0.55999999999999994</v>
      </c>
      <c r="H164" s="6">
        <f t="shared" si="132"/>
        <v>0.1</v>
      </c>
      <c r="I164" s="6">
        <f t="shared" ca="1" si="133"/>
        <v>0.17776388834631213</v>
      </c>
      <c r="J164" s="6">
        <f t="shared" si="134"/>
        <v>0.1</v>
      </c>
      <c r="K164" s="6">
        <f t="shared" ca="1" si="135"/>
        <v>3.1600000000000121E-2</v>
      </c>
      <c r="L164" s="6">
        <f t="shared" si="136"/>
        <v>0.1</v>
      </c>
      <c r="M164" s="6">
        <f t="shared" ca="1" si="137"/>
        <v>0.62</v>
      </c>
      <c r="N164" s="6">
        <f t="shared" si="138"/>
        <v>0.1</v>
      </c>
      <c r="O164" s="6">
        <f t="shared" ca="1" si="139"/>
        <v>0.13333333333333333</v>
      </c>
      <c r="P164" s="6">
        <f t="shared" si="140"/>
        <v>0.1</v>
      </c>
      <c r="Q164" s="6">
        <f t="shared" ca="1" si="141"/>
        <v>0.66666666666666663</v>
      </c>
      <c r="R164" s="6">
        <f t="shared" si="142"/>
        <v>0.1</v>
      </c>
      <c r="S164" s="3" t="e">
        <f t="shared" ca="1" si="143"/>
        <v>#N/A</v>
      </c>
      <c r="T164" s="6">
        <f t="shared" si="144"/>
        <v>0.1</v>
      </c>
      <c r="U164" s="3">
        <f t="shared" ca="1" si="145"/>
        <v>0.33999999999999997</v>
      </c>
      <c r="V164" s="6">
        <f t="shared" si="146"/>
        <v>0.1</v>
      </c>
      <c r="W164" s="4">
        <f t="shared" ca="1" si="147"/>
        <v>-1.3458329954115082</v>
      </c>
      <c r="X164" s="6">
        <f t="shared" si="148"/>
        <v>0.1</v>
      </c>
    </row>
    <row r="165" spans="3:24" x14ac:dyDescent="0.25">
      <c r="C165" s="4" t="s">
        <v>189</v>
      </c>
      <c r="D165" s="3">
        <f ca="1">$B$6</f>
        <v>0.96</v>
      </c>
      <c r="E165" s="4">
        <f t="shared" ca="1" si="164"/>
        <v>0.62</v>
      </c>
      <c r="F165" s="3">
        <f t="shared" ref="F165" ca="1" si="172">$B$3</f>
        <v>0.08</v>
      </c>
      <c r="G165" s="6">
        <f t="shared" ca="1" si="131"/>
        <v>0.55333333333333334</v>
      </c>
      <c r="H165" s="6">
        <f t="shared" si="132"/>
        <v>0.1</v>
      </c>
      <c r="I165" s="6">
        <f t="shared" ca="1" si="133"/>
        <v>0.44377171308380314</v>
      </c>
      <c r="J165" s="6">
        <f t="shared" si="134"/>
        <v>0.1</v>
      </c>
      <c r="K165" s="6">
        <f t="shared" ca="1" si="135"/>
        <v>0.19693333333333329</v>
      </c>
      <c r="L165" s="6">
        <f t="shared" si="136"/>
        <v>0.1</v>
      </c>
      <c r="M165" s="6">
        <f t="shared" ca="1" si="137"/>
        <v>0.62</v>
      </c>
      <c r="N165" s="6">
        <f t="shared" si="138"/>
        <v>0.1</v>
      </c>
      <c r="O165" s="6">
        <f t="shared" ca="1" si="139"/>
        <v>0.31555555555555553</v>
      </c>
      <c r="P165" s="6">
        <f t="shared" si="140"/>
        <v>0.1</v>
      </c>
      <c r="Q165" s="6">
        <f t="shared" ca="1" si="141"/>
        <v>0.66666666666666663</v>
      </c>
      <c r="R165" s="6">
        <f t="shared" si="142"/>
        <v>0.1</v>
      </c>
      <c r="S165" s="3" t="e">
        <f t="shared" ca="1" si="143"/>
        <v>#N/A</v>
      </c>
      <c r="T165" s="6">
        <f t="shared" si="144"/>
        <v>0.1</v>
      </c>
      <c r="U165" s="3">
        <f t="shared" ca="1" si="145"/>
        <v>0.88</v>
      </c>
      <c r="V165" s="6">
        <f t="shared" si="146"/>
        <v>0.1</v>
      </c>
      <c r="W165" s="4">
        <f t="shared" ca="1" si="147"/>
        <v>-0.66076658482397599</v>
      </c>
      <c r="X165" s="6">
        <f t="shared" si="148"/>
        <v>0.1</v>
      </c>
    </row>
    <row r="166" spans="3:24" x14ac:dyDescent="0.25">
      <c r="C166" s="4" t="s">
        <v>190</v>
      </c>
      <c r="D166" s="3">
        <f t="shared" ref="D166:F170" ca="1" si="173">$B$6</f>
        <v>0.96</v>
      </c>
      <c r="E166" s="4">
        <f t="shared" ca="1" si="164"/>
        <v>0.62</v>
      </c>
      <c r="F166" s="3">
        <f t="shared" ref="F166" ca="1" si="174">$B$4</f>
        <v>0.6</v>
      </c>
      <c r="G166" s="6">
        <f t="shared" ca="1" si="131"/>
        <v>0.72666666666666668</v>
      </c>
      <c r="H166" s="6">
        <f t="shared" si="132"/>
        <v>0.1</v>
      </c>
      <c r="I166" s="6">
        <f t="shared" ca="1" si="133"/>
        <v>0.20231987873991314</v>
      </c>
      <c r="J166" s="6">
        <f t="shared" si="134"/>
        <v>0.1</v>
      </c>
      <c r="K166" s="6">
        <f t="shared" ca="1" si="135"/>
        <v>4.0933333333333155E-2</v>
      </c>
      <c r="L166" s="6">
        <f t="shared" si="136"/>
        <v>0.1</v>
      </c>
      <c r="M166" s="6">
        <f t="shared" ca="1" si="137"/>
        <v>0.62</v>
      </c>
      <c r="N166" s="6">
        <f t="shared" si="138"/>
        <v>0.1</v>
      </c>
      <c r="O166" s="6">
        <f t="shared" ca="1" si="139"/>
        <v>0.15555555555555556</v>
      </c>
      <c r="P166" s="6">
        <f t="shared" si="140"/>
        <v>0.1</v>
      </c>
      <c r="Q166" s="6">
        <f t="shared" ca="1" si="141"/>
        <v>1</v>
      </c>
      <c r="R166" s="6">
        <f t="shared" si="142"/>
        <v>0.1</v>
      </c>
      <c r="S166" s="3" t="e">
        <f t="shared" ca="1" si="143"/>
        <v>#N/A</v>
      </c>
      <c r="T166" s="6">
        <f t="shared" si="144"/>
        <v>0.1</v>
      </c>
      <c r="U166" s="3">
        <f t="shared" ca="1" si="145"/>
        <v>0.36</v>
      </c>
      <c r="V166" s="6">
        <f t="shared" si="146"/>
        <v>0.1</v>
      </c>
      <c r="W166" s="4">
        <f t="shared" ca="1" si="147"/>
        <v>1.713028925871372</v>
      </c>
      <c r="X166" s="6">
        <f t="shared" si="148"/>
        <v>0.1</v>
      </c>
    </row>
    <row r="167" spans="3:24" x14ac:dyDescent="0.25">
      <c r="C167" s="4" t="s">
        <v>191</v>
      </c>
      <c r="D167" s="3">
        <f t="shared" ca="1" si="173"/>
        <v>0.96</v>
      </c>
      <c r="E167" s="4">
        <f t="shared" ca="1" si="164"/>
        <v>0.62</v>
      </c>
      <c r="F167" s="3">
        <f t="shared" ref="F167" ca="1" si="175">$B$5</f>
        <v>0.7</v>
      </c>
      <c r="G167" s="6">
        <f t="shared" ca="1" si="131"/>
        <v>0.76000000000000012</v>
      </c>
      <c r="H167" s="6">
        <f t="shared" si="132"/>
        <v>0.1</v>
      </c>
      <c r="I167" s="6">
        <f t="shared" ca="1" si="133"/>
        <v>0.17776388834631135</v>
      </c>
      <c r="J167" s="6">
        <f t="shared" si="134"/>
        <v>0.1</v>
      </c>
      <c r="K167" s="6">
        <f t="shared" ca="1" si="135"/>
        <v>3.159999999999985E-2</v>
      </c>
      <c r="L167" s="6">
        <f t="shared" si="136"/>
        <v>0.1</v>
      </c>
      <c r="M167" s="6">
        <f t="shared" ca="1" si="137"/>
        <v>0.7</v>
      </c>
      <c r="N167" s="6">
        <f t="shared" si="138"/>
        <v>0.1</v>
      </c>
      <c r="O167" s="6">
        <f t="shared" ca="1" si="139"/>
        <v>0.13333333333333339</v>
      </c>
      <c r="P167" s="6">
        <f t="shared" si="140"/>
        <v>0.1</v>
      </c>
      <c r="Q167" s="6">
        <f t="shared" ca="1" si="141"/>
        <v>1</v>
      </c>
      <c r="R167" s="6">
        <f t="shared" si="142"/>
        <v>0.1</v>
      </c>
      <c r="S167" s="3" t="e">
        <f t="shared" ca="1" si="143"/>
        <v>#N/A</v>
      </c>
      <c r="T167" s="6">
        <f t="shared" si="144"/>
        <v>0.1</v>
      </c>
      <c r="U167" s="3">
        <f t="shared" ca="1" si="145"/>
        <v>0.33999999999999997</v>
      </c>
      <c r="V167" s="6">
        <f t="shared" si="146"/>
        <v>0.1</v>
      </c>
      <c r="W167" s="4">
        <f t="shared" ca="1" si="147"/>
        <v>1.3458329954115023</v>
      </c>
      <c r="X167" s="6">
        <f t="shared" si="148"/>
        <v>0.1</v>
      </c>
    </row>
    <row r="168" spans="3:24" x14ac:dyDescent="0.25">
      <c r="C168" s="4" t="s">
        <v>192</v>
      </c>
      <c r="D168" s="3">
        <f t="shared" ca="1" si="173"/>
        <v>0.96</v>
      </c>
      <c r="E168" s="4">
        <f t="shared" ca="1" si="164"/>
        <v>0.62</v>
      </c>
      <c r="F168" s="3">
        <f t="shared" ca="1" si="173"/>
        <v>0.96</v>
      </c>
      <c r="G168" s="6">
        <f t="shared" ca="1" si="131"/>
        <v>0.84666666666666668</v>
      </c>
      <c r="H168" s="6">
        <f t="shared" si="132"/>
        <v>0.1</v>
      </c>
      <c r="I168" s="6">
        <f t="shared" ca="1" si="133"/>
        <v>0.1962990915244727</v>
      </c>
      <c r="J168" s="6">
        <f t="shared" si="134"/>
        <v>0.1</v>
      </c>
      <c r="K168" s="6">
        <f t="shared" ca="1" si="135"/>
        <v>3.8533333333333308E-2</v>
      </c>
      <c r="L168" s="6">
        <f t="shared" si="136"/>
        <v>0.1</v>
      </c>
      <c r="M168" s="6">
        <f t="shared" ca="1" si="137"/>
        <v>0.96</v>
      </c>
      <c r="N168" s="6">
        <f t="shared" si="138"/>
        <v>0.1</v>
      </c>
      <c r="O168" s="6">
        <f t="shared" ca="1" si="139"/>
        <v>0.15111111111111108</v>
      </c>
      <c r="P168" s="6">
        <f t="shared" si="140"/>
        <v>0.1</v>
      </c>
      <c r="Q168" s="6">
        <f t="shared" ca="1" si="141"/>
        <v>1</v>
      </c>
      <c r="R168" s="6">
        <f t="shared" si="142"/>
        <v>0.1</v>
      </c>
      <c r="S168" s="3">
        <f t="shared" ca="1" si="143"/>
        <v>0.96</v>
      </c>
      <c r="T168" s="6">
        <f t="shared" si="144"/>
        <v>0.1</v>
      </c>
      <c r="U168" s="3">
        <f t="shared" ca="1" si="145"/>
        <v>0.33999999999999997</v>
      </c>
      <c r="V168" s="6">
        <f t="shared" si="146"/>
        <v>0.1</v>
      </c>
      <c r="W168" s="4">
        <f t="shared" ca="1" si="147"/>
        <v>-1.732050807568879</v>
      </c>
      <c r="X168" s="6">
        <f t="shared" si="148"/>
        <v>0.1</v>
      </c>
    </row>
    <row r="169" spans="3:24" x14ac:dyDescent="0.25">
      <c r="C169" s="4" t="s">
        <v>193</v>
      </c>
      <c r="D169" s="3">
        <f t="shared" ca="1" si="173"/>
        <v>0.96</v>
      </c>
      <c r="E169" s="4">
        <f t="shared" ca="1" si="164"/>
        <v>0.62</v>
      </c>
      <c r="F169" s="3">
        <f t="shared" ref="F169" ca="1" si="176">$B$7</f>
        <v>0.62</v>
      </c>
      <c r="G169" s="6">
        <f t="shared" ca="1" si="131"/>
        <v>0.73333333333333339</v>
      </c>
      <c r="H169" s="6">
        <f t="shared" si="132"/>
        <v>0.1</v>
      </c>
      <c r="I169" s="6">
        <f t="shared" ca="1" si="133"/>
        <v>0.1962990915244727</v>
      </c>
      <c r="J169" s="6">
        <f t="shared" si="134"/>
        <v>0.1</v>
      </c>
      <c r="K169" s="6">
        <f t="shared" ca="1" si="135"/>
        <v>3.8533333333333308E-2</v>
      </c>
      <c r="L169" s="6">
        <f t="shared" si="136"/>
        <v>0.1</v>
      </c>
      <c r="M169" s="6">
        <f t="shared" ca="1" si="137"/>
        <v>0.62</v>
      </c>
      <c r="N169" s="6">
        <f t="shared" si="138"/>
        <v>0.1</v>
      </c>
      <c r="O169" s="6">
        <f t="shared" ca="1" si="139"/>
        <v>0.15111111111111111</v>
      </c>
      <c r="P169" s="6">
        <f t="shared" si="140"/>
        <v>0.1</v>
      </c>
      <c r="Q169" s="6">
        <f t="shared" ca="1" si="141"/>
        <v>1</v>
      </c>
      <c r="R169" s="6">
        <f t="shared" si="142"/>
        <v>0.1</v>
      </c>
      <c r="S169" s="3">
        <f t="shared" ca="1" si="143"/>
        <v>0.62</v>
      </c>
      <c r="T169" s="6">
        <f t="shared" si="144"/>
        <v>0.1</v>
      </c>
      <c r="U169" s="3">
        <f t="shared" ca="1" si="145"/>
        <v>0.33999999999999997</v>
      </c>
      <c r="V169" s="6">
        <f t="shared" si="146"/>
        <v>0.1</v>
      </c>
      <c r="W169" s="4">
        <f t="shared" ca="1" si="147"/>
        <v>1.7320508075688736</v>
      </c>
      <c r="X169" s="6">
        <f t="shared" si="148"/>
        <v>0.1</v>
      </c>
    </row>
    <row r="170" spans="3:24" x14ac:dyDescent="0.25">
      <c r="C170" s="4" t="s">
        <v>194</v>
      </c>
      <c r="D170" s="3">
        <f t="shared" ca="1" si="173"/>
        <v>0.96</v>
      </c>
      <c r="E170" s="4">
        <f t="shared" ca="1" si="164"/>
        <v>0.62</v>
      </c>
      <c r="F170" s="3">
        <f t="shared" ref="F170" ca="1" si="177">$B$8</f>
        <v>0.36</v>
      </c>
      <c r="G170" s="6">
        <f t="shared" ca="1" si="131"/>
        <v>0.64666666666666661</v>
      </c>
      <c r="H170" s="6">
        <f t="shared" si="132"/>
        <v>0.1</v>
      </c>
      <c r="I170" s="6">
        <f t="shared" ca="1" si="133"/>
        <v>0.30088757590391357</v>
      </c>
      <c r="J170" s="6">
        <f t="shared" si="134"/>
        <v>0.1</v>
      </c>
      <c r="K170" s="6">
        <f t="shared" ca="1" si="135"/>
        <v>9.0533333333333355E-2</v>
      </c>
      <c r="L170" s="6">
        <f t="shared" si="136"/>
        <v>0.1</v>
      </c>
      <c r="M170" s="6">
        <f t="shared" ca="1" si="137"/>
        <v>0.62</v>
      </c>
      <c r="N170" s="6">
        <f t="shared" si="138"/>
        <v>0.1</v>
      </c>
      <c r="O170" s="6">
        <f t="shared" ca="1" si="139"/>
        <v>0.20888888888888887</v>
      </c>
      <c r="P170" s="6">
        <f t="shared" si="140"/>
        <v>0.1</v>
      </c>
      <c r="Q170" s="6">
        <f t="shared" ca="1" si="141"/>
        <v>0.66666666666666663</v>
      </c>
      <c r="R170" s="6">
        <f t="shared" si="142"/>
        <v>0.1</v>
      </c>
      <c r="S170" s="3" t="e">
        <f t="shared" ca="1" si="143"/>
        <v>#N/A</v>
      </c>
      <c r="T170" s="6">
        <f t="shared" si="144"/>
        <v>0.1</v>
      </c>
      <c r="U170" s="3">
        <f t="shared" ca="1" si="145"/>
        <v>0.6</v>
      </c>
      <c r="V170" s="6">
        <f t="shared" si="146"/>
        <v>0.1</v>
      </c>
      <c r="W170" s="4">
        <f t="shared" ca="1" si="147"/>
        <v>0.39568744920851529</v>
      </c>
      <c r="X170" s="6">
        <f t="shared" si="148"/>
        <v>0.1</v>
      </c>
    </row>
    <row r="171" spans="3:24" x14ac:dyDescent="0.25">
      <c r="C171" s="4" t="s">
        <v>195</v>
      </c>
      <c r="D171" s="3">
        <f ca="1">$B$7</f>
        <v>0.62</v>
      </c>
      <c r="E171" s="4">
        <f t="shared" ca="1" si="164"/>
        <v>0.62</v>
      </c>
      <c r="F171" s="3">
        <f t="shared" ref="F171" ca="1" si="178">$B$3</f>
        <v>0.08</v>
      </c>
      <c r="G171" s="6">
        <f t="shared" ca="1" si="131"/>
        <v>0.44</v>
      </c>
      <c r="H171" s="6">
        <f t="shared" si="132"/>
        <v>0.1</v>
      </c>
      <c r="I171" s="6">
        <f t="shared" ca="1" si="133"/>
        <v>0.31176914536239786</v>
      </c>
      <c r="J171" s="6">
        <f t="shared" si="134"/>
        <v>0.1</v>
      </c>
      <c r="K171" s="6">
        <f t="shared" ca="1" si="135"/>
        <v>9.7199999999999967E-2</v>
      </c>
      <c r="L171" s="6">
        <f t="shared" si="136"/>
        <v>0.1</v>
      </c>
      <c r="M171" s="6">
        <f t="shared" ca="1" si="137"/>
        <v>0.62</v>
      </c>
      <c r="N171" s="6">
        <f t="shared" si="138"/>
        <v>0.1</v>
      </c>
      <c r="O171" s="6">
        <f t="shared" ca="1" si="139"/>
        <v>0.24</v>
      </c>
      <c r="P171" s="6">
        <f t="shared" si="140"/>
        <v>0.1</v>
      </c>
      <c r="Q171" s="6">
        <f t="shared" ca="1" si="141"/>
        <v>0.66666666666666663</v>
      </c>
      <c r="R171" s="6">
        <f t="shared" si="142"/>
        <v>0.1</v>
      </c>
      <c r="S171" s="3">
        <f t="shared" ca="1" si="143"/>
        <v>0.62</v>
      </c>
      <c r="T171" s="6">
        <f t="shared" si="144"/>
        <v>0.1</v>
      </c>
      <c r="U171" s="3">
        <f t="shared" ca="1" si="145"/>
        <v>0.54</v>
      </c>
      <c r="V171" s="6">
        <f t="shared" si="146"/>
        <v>0.1</v>
      </c>
      <c r="W171" s="4">
        <f t="shared" ca="1" si="147"/>
        <v>-1.7320508075688772</v>
      </c>
      <c r="X171" s="6">
        <f t="shared" si="148"/>
        <v>0.1</v>
      </c>
    </row>
    <row r="172" spans="3:24" x14ac:dyDescent="0.25">
      <c r="C172" s="4" t="s">
        <v>196</v>
      </c>
      <c r="D172" s="3">
        <f t="shared" ref="D172:F176" ca="1" si="179">$B$7</f>
        <v>0.62</v>
      </c>
      <c r="E172" s="4">
        <f t="shared" ca="1" si="164"/>
        <v>0.62</v>
      </c>
      <c r="F172" s="3">
        <f t="shared" ref="F172" ca="1" si="180">$B$4</f>
        <v>0.6</v>
      </c>
      <c r="G172" s="6">
        <f t="shared" ca="1" si="131"/>
        <v>0.61333333333333329</v>
      </c>
      <c r="H172" s="6">
        <f t="shared" si="132"/>
        <v>0.1</v>
      </c>
      <c r="I172" s="6">
        <f t="shared" ca="1" si="133"/>
        <v>1.1547005383792525E-2</v>
      </c>
      <c r="J172" s="6">
        <f t="shared" si="134"/>
        <v>0.1</v>
      </c>
      <c r="K172" s="6">
        <f t="shared" ca="1" si="135"/>
        <v>1.3333333333333356E-4</v>
      </c>
      <c r="L172" s="6">
        <f t="shared" si="136"/>
        <v>0.1</v>
      </c>
      <c r="M172" s="6">
        <f t="shared" ca="1" si="137"/>
        <v>0.62</v>
      </c>
      <c r="N172" s="6">
        <f t="shared" si="138"/>
        <v>0.1</v>
      </c>
      <c r="O172" s="6">
        <f t="shared" ca="1" si="139"/>
        <v>8.8888888888889097E-3</v>
      </c>
      <c r="P172" s="6">
        <f t="shared" si="140"/>
        <v>0.1</v>
      </c>
      <c r="Q172" s="6">
        <f t="shared" ca="1" si="141"/>
        <v>1</v>
      </c>
      <c r="R172" s="6">
        <f t="shared" si="142"/>
        <v>0.1</v>
      </c>
      <c r="S172" s="3">
        <f t="shared" ca="1" si="143"/>
        <v>0.62</v>
      </c>
      <c r="T172" s="6">
        <f t="shared" si="144"/>
        <v>0.1</v>
      </c>
      <c r="U172" s="3">
        <f t="shared" ca="1" si="145"/>
        <v>2.0000000000000018E-2</v>
      </c>
      <c r="V172" s="6">
        <f t="shared" si="146"/>
        <v>0.1</v>
      </c>
      <c r="W172" s="4">
        <f t="shared" ca="1" si="147"/>
        <v>-1.7320508075688483</v>
      </c>
      <c r="X172" s="6">
        <f t="shared" si="148"/>
        <v>0.1</v>
      </c>
    </row>
    <row r="173" spans="3:24" x14ac:dyDescent="0.25">
      <c r="C173" s="4" t="s">
        <v>197</v>
      </c>
      <c r="D173" s="3">
        <f t="shared" ca="1" si="179"/>
        <v>0.62</v>
      </c>
      <c r="E173" s="4">
        <f t="shared" ca="1" si="164"/>
        <v>0.62</v>
      </c>
      <c r="F173" s="3">
        <f t="shared" ref="F173" ca="1" si="181">$B$5</f>
        <v>0.7</v>
      </c>
      <c r="G173" s="6">
        <f t="shared" ca="1" si="131"/>
        <v>0.64666666666666661</v>
      </c>
      <c r="H173" s="6">
        <f t="shared" si="132"/>
        <v>0.1</v>
      </c>
      <c r="I173" s="6">
        <f t="shared" ca="1" si="133"/>
        <v>4.6188021535170036E-2</v>
      </c>
      <c r="J173" s="6">
        <f t="shared" si="134"/>
        <v>0.1</v>
      </c>
      <c r="K173" s="6">
        <f t="shared" ca="1" si="135"/>
        <v>2.1333333333333308E-3</v>
      </c>
      <c r="L173" s="6">
        <f t="shared" si="136"/>
        <v>0.1</v>
      </c>
      <c r="M173" s="6">
        <f t="shared" ca="1" si="137"/>
        <v>0.62</v>
      </c>
      <c r="N173" s="6">
        <f t="shared" si="138"/>
        <v>0.1</v>
      </c>
      <c r="O173" s="6">
        <f t="shared" ca="1" si="139"/>
        <v>3.5555555555555528E-2</v>
      </c>
      <c r="P173" s="6">
        <f t="shared" si="140"/>
        <v>0.1</v>
      </c>
      <c r="Q173" s="6">
        <f t="shared" ca="1" si="141"/>
        <v>1</v>
      </c>
      <c r="R173" s="6">
        <f t="shared" si="142"/>
        <v>0.1</v>
      </c>
      <c r="S173" s="3">
        <f t="shared" ca="1" si="143"/>
        <v>0.62</v>
      </c>
      <c r="T173" s="6">
        <f t="shared" si="144"/>
        <v>0.1</v>
      </c>
      <c r="U173" s="3">
        <f t="shared" ca="1" si="145"/>
        <v>7.999999999999996E-2</v>
      </c>
      <c r="V173" s="6">
        <f t="shared" si="146"/>
        <v>0.1</v>
      </c>
      <c r="W173" s="4">
        <f t="shared" ca="1" si="147"/>
        <v>1.7320508075688847</v>
      </c>
      <c r="X173" s="6">
        <f t="shared" si="148"/>
        <v>0.1</v>
      </c>
    </row>
    <row r="174" spans="3:24" x14ac:dyDescent="0.25">
      <c r="C174" s="4" t="s">
        <v>198</v>
      </c>
      <c r="D174" s="3">
        <f t="shared" ca="1" si="179"/>
        <v>0.62</v>
      </c>
      <c r="E174" s="4">
        <f t="shared" ca="1" si="164"/>
        <v>0.62</v>
      </c>
      <c r="F174" s="3">
        <f t="shared" ref="F174" ca="1" si="182">$B$6</f>
        <v>0.96</v>
      </c>
      <c r="G174" s="6">
        <f t="shared" ca="1" si="131"/>
        <v>0.73333333333333339</v>
      </c>
      <c r="H174" s="6">
        <f t="shared" si="132"/>
        <v>0.1</v>
      </c>
      <c r="I174" s="6">
        <f t="shared" ca="1" si="133"/>
        <v>0.19629909152447242</v>
      </c>
      <c r="J174" s="6">
        <f t="shared" si="134"/>
        <v>0.1</v>
      </c>
      <c r="K174" s="6">
        <f t="shared" ca="1" si="135"/>
        <v>3.8533333333333197E-2</v>
      </c>
      <c r="L174" s="6">
        <f t="shared" si="136"/>
        <v>0.1</v>
      </c>
      <c r="M174" s="6">
        <f t="shared" ca="1" si="137"/>
        <v>0.62</v>
      </c>
      <c r="N174" s="6">
        <f t="shared" si="138"/>
        <v>0.1</v>
      </c>
      <c r="O174" s="6">
        <f t="shared" ca="1" si="139"/>
        <v>0.15111111111111111</v>
      </c>
      <c r="P174" s="6">
        <f t="shared" si="140"/>
        <v>0.1</v>
      </c>
      <c r="Q174" s="6">
        <f t="shared" ca="1" si="141"/>
        <v>1</v>
      </c>
      <c r="R174" s="6">
        <f t="shared" si="142"/>
        <v>0.1</v>
      </c>
      <c r="S174" s="3">
        <f t="shared" ca="1" si="143"/>
        <v>0.62</v>
      </c>
      <c r="T174" s="6">
        <f t="shared" si="144"/>
        <v>0.1</v>
      </c>
      <c r="U174" s="3">
        <f t="shared" ca="1" si="145"/>
        <v>0.33999999999999997</v>
      </c>
      <c r="V174" s="6">
        <f t="shared" si="146"/>
        <v>0.1</v>
      </c>
      <c r="W174" s="4">
        <f t="shared" ca="1" si="147"/>
        <v>1.7320508075688736</v>
      </c>
      <c r="X174" s="6">
        <f t="shared" si="148"/>
        <v>0.1</v>
      </c>
    </row>
    <row r="175" spans="3:24" x14ac:dyDescent="0.25">
      <c r="C175" s="4" t="s">
        <v>199</v>
      </c>
      <c r="D175" s="3">
        <f t="shared" ca="1" si="179"/>
        <v>0.62</v>
      </c>
      <c r="E175" s="4">
        <f t="shared" ca="1" si="164"/>
        <v>0.62</v>
      </c>
      <c r="F175" s="3">
        <f t="shared" ca="1" si="179"/>
        <v>0.62</v>
      </c>
      <c r="G175" s="6">
        <f t="shared" ca="1" si="131"/>
        <v>0.62</v>
      </c>
      <c r="H175" s="6">
        <f t="shared" si="132"/>
        <v>0.1</v>
      </c>
      <c r="I175" s="6">
        <f t="shared" ca="1" si="133"/>
        <v>0</v>
      </c>
      <c r="J175" s="6">
        <f t="shared" si="134"/>
        <v>0.1</v>
      </c>
      <c r="K175" s="6">
        <f t="shared" ca="1" si="135"/>
        <v>0</v>
      </c>
      <c r="L175" s="6">
        <f t="shared" si="136"/>
        <v>0.1</v>
      </c>
      <c r="M175" s="6">
        <f t="shared" ca="1" si="137"/>
        <v>0.62</v>
      </c>
      <c r="N175" s="6">
        <f t="shared" si="138"/>
        <v>0.1</v>
      </c>
      <c r="O175" s="6">
        <f t="shared" ca="1" si="139"/>
        <v>0</v>
      </c>
      <c r="P175" s="6">
        <f t="shared" si="140"/>
        <v>0.1</v>
      </c>
      <c r="Q175" s="6">
        <f t="shared" ca="1" si="141"/>
        <v>1</v>
      </c>
      <c r="R175" s="6">
        <f t="shared" si="142"/>
        <v>0.1</v>
      </c>
      <c r="S175" s="3">
        <f t="shared" ca="1" si="143"/>
        <v>0.62</v>
      </c>
      <c r="T175" s="6">
        <f t="shared" si="144"/>
        <v>0.1</v>
      </c>
      <c r="U175" s="3">
        <f t="shared" ca="1" si="145"/>
        <v>0</v>
      </c>
      <c r="V175" s="6">
        <f t="shared" si="146"/>
        <v>0.1</v>
      </c>
      <c r="W175" s="4" t="e">
        <f t="shared" ca="1" si="147"/>
        <v>#DIV/0!</v>
      </c>
      <c r="X175" s="6">
        <f t="shared" si="148"/>
        <v>0.1</v>
      </c>
    </row>
    <row r="176" spans="3:24" x14ac:dyDescent="0.25">
      <c r="C176" s="4" t="s">
        <v>200</v>
      </c>
      <c r="D176" s="3">
        <f t="shared" ca="1" si="179"/>
        <v>0.62</v>
      </c>
      <c r="E176" s="4">
        <f t="shared" ca="1" si="164"/>
        <v>0.62</v>
      </c>
      <c r="F176" s="3">
        <f t="shared" ref="F176" ca="1" si="183">$B$8</f>
        <v>0.36</v>
      </c>
      <c r="G176" s="6">
        <f t="shared" ca="1" si="131"/>
        <v>0.53333333333333333</v>
      </c>
      <c r="H176" s="6">
        <f t="shared" si="132"/>
        <v>0.1</v>
      </c>
      <c r="I176" s="6">
        <f t="shared" ca="1" si="133"/>
        <v>0.15011106998930257</v>
      </c>
      <c r="J176" s="6">
        <f t="shared" si="134"/>
        <v>0.1</v>
      </c>
      <c r="K176" s="6">
        <f t="shared" ca="1" si="135"/>
        <v>2.2533333333333294E-2</v>
      </c>
      <c r="L176" s="6">
        <f t="shared" si="136"/>
        <v>0.1</v>
      </c>
      <c r="M176" s="6">
        <f t="shared" ca="1" si="137"/>
        <v>0.62</v>
      </c>
      <c r="N176" s="6">
        <f t="shared" si="138"/>
        <v>0.1</v>
      </c>
      <c r="O176" s="6">
        <f t="shared" ca="1" si="139"/>
        <v>0.11555555555555556</v>
      </c>
      <c r="P176" s="6">
        <f t="shared" si="140"/>
        <v>0.1</v>
      </c>
      <c r="Q176" s="6">
        <f t="shared" ca="1" si="141"/>
        <v>0.66666666666666663</v>
      </c>
      <c r="R176" s="6">
        <f t="shared" si="142"/>
        <v>0.1</v>
      </c>
      <c r="S176" s="3">
        <f t="shared" ca="1" si="143"/>
        <v>0.62</v>
      </c>
      <c r="T176" s="6">
        <f t="shared" si="144"/>
        <v>0.1</v>
      </c>
      <c r="U176" s="3">
        <f t="shared" ca="1" si="145"/>
        <v>0.26</v>
      </c>
      <c r="V176" s="6">
        <f t="shared" si="146"/>
        <v>0.1</v>
      </c>
      <c r="W176" s="4">
        <f t="shared" ca="1" si="147"/>
        <v>-1.7320508075688772</v>
      </c>
      <c r="X176" s="6">
        <f t="shared" si="148"/>
        <v>0.1</v>
      </c>
    </row>
    <row r="177" spans="3:24" x14ac:dyDescent="0.25">
      <c r="C177" s="4" t="s">
        <v>201</v>
      </c>
      <c r="D177" s="3">
        <f ca="1">$B$8</f>
        <v>0.36</v>
      </c>
      <c r="E177" s="4">
        <f t="shared" ca="1" si="164"/>
        <v>0.62</v>
      </c>
      <c r="F177" s="3">
        <f t="shared" ref="F177" ca="1" si="184">$B$3</f>
        <v>0.08</v>
      </c>
      <c r="G177" s="6">
        <f t="shared" ca="1" si="131"/>
        <v>0.35333333333333333</v>
      </c>
      <c r="H177" s="6">
        <f t="shared" si="132"/>
        <v>0.1</v>
      </c>
      <c r="I177" s="6">
        <f t="shared" ca="1" si="133"/>
        <v>0.27006172134038786</v>
      </c>
      <c r="J177" s="6">
        <f t="shared" si="134"/>
        <v>0.1</v>
      </c>
      <c r="K177" s="6">
        <f t="shared" ca="1" si="135"/>
        <v>7.2933333333333308E-2</v>
      </c>
      <c r="L177" s="6">
        <f t="shared" si="136"/>
        <v>0.1</v>
      </c>
      <c r="M177" s="6">
        <f t="shared" ca="1" si="137"/>
        <v>0.36</v>
      </c>
      <c r="N177" s="6">
        <f t="shared" si="138"/>
        <v>0.1</v>
      </c>
      <c r="O177" s="6">
        <f t="shared" ca="1" si="139"/>
        <v>0.1822222222222222</v>
      </c>
      <c r="P177" s="6">
        <f t="shared" si="140"/>
        <v>0.1</v>
      </c>
      <c r="Q177" s="6">
        <f t="shared" ca="1" si="141"/>
        <v>0.33333333333333331</v>
      </c>
      <c r="R177" s="6">
        <f t="shared" si="142"/>
        <v>0.1</v>
      </c>
      <c r="S177" s="3" t="e">
        <f t="shared" ca="1" si="143"/>
        <v>#N/A</v>
      </c>
      <c r="T177" s="6">
        <f t="shared" si="144"/>
        <v>0.1</v>
      </c>
      <c r="U177" s="3">
        <f t="shared" ca="1" si="145"/>
        <v>0.54</v>
      </c>
      <c r="V177" s="6">
        <f t="shared" si="146"/>
        <v>0.1</v>
      </c>
      <c r="W177" s="4">
        <f t="shared" ca="1" si="147"/>
        <v>-0.11101802327091614</v>
      </c>
      <c r="X177" s="6">
        <f t="shared" si="148"/>
        <v>0.1</v>
      </c>
    </row>
    <row r="178" spans="3:24" x14ac:dyDescent="0.25">
      <c r="C178" s="4" t="s">
        <v>202</v>
      </c>
      <c r="D178" s="3">
        <f t="shared" ref="D178:D182" ca="1" si="185">$B$8</f>
        <v>0.36</v>
      </c>
      <c r="E178" s="4">
        <f t="shared" ca="1" si="164"/>
        <v>0.62</v>
      </c>
      <c r="F178" s="3">
        <f t="shared" ref="F178" ca="1" si="186">$B$4</f>
        <v>0.6</v>
      </c>
      <c r="G178" s="6">
        <f t="shared" ca="1" si="131"/>
        <v>0.52666666666666673</v>
      </c>
      <c r="H178" s="6">
        <f t="shared" si="132"/>
        <v>0.1</v>
      </c>
      <c r="I178" s="6">
        <f t="shared" ca="1" si="133"/>
        <v>0.1446835627614044</v>
      </c>
      <c r="J178" s="6">
        <f t="shared" si="134"/>
        <v>0.1</v>
      </c>
      <c r="K178" s="6">
        <f t="shared" ca="1" si="135"/>
        <v>2.0933333333333245E-2</v>
      </c>
      <c r="L178" s="6">
        <f t="shared" si="136"/>
        <v>0.1</v>
      </c>
      <c r="M178" s="6">
        <f t="shared" ca="1" si="137"/>
        <v>0.6</v>
      </c>
      <c r="N178" s="6">
        <f t="shared" si="138"/>
        <v>0.1</v>
      </c>
      <c r="O178" s="6">
        <f t="shared" ca="1" si="139"/>
        <v>0.11111111111111109</v>
      </c>
      <c r="P178" s="6">
        <f t="shared" si="140"/>
        <v>0.1</v>
      </c>
      <c r="Q178" s="6">
        <f t="shared" ca="1" si="141"/>
        <v>0.66666666666666663</v>
      </c>
      <c r="R178" s="6">
        <f t="shared" si="142"/>
        <v>0.1</v>
      </c>
      <c r="S178" s="3" t="e">
        <f t="shared" ca="1" si="143"/>
        <v>#N/A</v>
      </c>
      <c r="T178" s="6">
        <f t="shared" si="144"/>
        <v>0.1</v>
      </c>
      <c r="U178" s="3">
        <f t="shared" ca="1" si="145"/>
        <v>0.26</v>
      </c>
      <c r="V178" s="6">
        <f t="shared" si="146"/>
        <v>0.1</v>
      </c>
      <c r="W178" s="4">
        <f t="shared" ca="1" si="147"/>
        <v>-1.6948914255083665</v>
      </c>
      <c r="X178" s="6">
        <f t="shared" si="148"/>
        <v>0.1</v>
      </c>
    </row>
    <row r="179" spans="3:24" x14ac:dyDescent="0.25">
      <c r="C179" s="4" t="s">
        <v>203</v>
      </c>
      <c r="D179" s="3">
        <f t="shared" ca="1" si="185"/>
        <v>0.36</v>
      </c>
      <c r="E179" s="4">
        <f t="shared" ca="1" si="164"/>
        <v>0.62</v>
      </c>
      <c r="F179" s="3">
        <f t="shared" ref="F179" ca="1" si="187">$B$5</f>
        <v>0.7</v>
      </c>
      <c r="G179" s="6">
        <f t="shared" ca="1" si="131"/>
        <v>0.55999999999999994</v>
      </c>
      <c r="H179" s="6">
        <f t="shared" si="132"/>
        <v>0.1</v>
      </c>
      <c r="I179" s="6">
        <f t="shared" ca="1" si="133"/>
        <v>0.17776388834631199</v>
      </c>
      <c r="J179" s="6">
        <f t="shared" si="134"/>
        <v>0.1</v>
      </c>
      <c r="K179" s="6">
        <f t="shared" ca="1" si="135"/>
        <v>3.1600000000000072E-2</v>
      </c>
      <c r="L179" s="6">
        <f t="shared" si="136"/>
        <v>0.1</v>
      </c>
      <c r="M179" s="6">
        <f t="shared" ca="1" si="137"/>
        <v>0.62</v>
      </c>
      <c r="N179" s="6">
        <f t="shared" si="138"/>
        <v>0.1</v>
      </c>
      <c r="O179" s="6">
        <f t="shared" ca="1" si="139"/>
        <v>0.13333333333333333</v>
      </c>
      <c r="P179" s="6">
        <f t="shared" si="140"/>
        <v>0.1</v>
      </c>
      <c r="Q179" s="6">
        <f t="shared" ca="1" si="141"/>
        <v>0.66666666666666663</v>
      </c>
      <c r="R179" s="6">
        <f t="shared" si="142"/>
        <v>0.1</v>
      </c>
      <c r="S179" s="3" t="e">
        <f t="shared" ca="1" si="143"/>
        <v>#N/A</v>
      </c>
      <c r="T179" s="6">
        <f t="shared" si="144"/>
        <v>0.1</v>
      </c>
      <c r="U179" s="3">
        <f t="shared" ca="1" si="145"/>
        <v>0.33999999999999997</v>
      </c>
      <c r="V179" s="6">
        <f t="shared" si="146"/>
        <v>0.1</v>
      </c>
      <c r="W179" s="4">
        <f t="shared" ca="1" si="147"/>
        <v>-1.3458329954115082</v>
      </c>
      <c r="X179" s="6">
        <f t="shared" si="148"/>
        <v>0.1</v>
      </c>
    </row>
    <row r="180" spans="3:24" x14ac:dyDescent="0.25">
      <c r="C180" s="4" t="s">
        <v>204</v>
      </c>
      <c r="D180" s="3">
        <f t="shared" ca="1" si="185"/>
        <v>0.36</v>
      </c>
      <c r="E180" s="4">
        <f t="shared" ca="1" si="164"/>
        <v>0.62</v>
      </c>
      <c r="F180" s="3">
        <f t="shared" ref="F180" ca="1" si="188">$B$6</f>
        <v>0.96</v>
      </c>
      <c r="G180" s="6">
        <f t="shared" ca="1" si="131"/>
        <v>0.64666666666666661</v>
      </c>
      <c r="H180" s="6">
        <f t="shared" si="132"/>
        <v>0.1</v>
      </c>
      <c r="I180" s="6">
        <f t="shared" ca="1" si="133"/>
        <v>0.30088757590391357</v>
      </c>
      <c r="J180" s="6">
        <f t="shared" si="134"/>
        <v>0.1</v>
      </c>
      <c r="K180" s="6">
        <f t="shared" ca="1" si="135"/>
        <v>9.0533333333333355E-2</v>
      </c>
      <c r="L180" s="6">
        <f t="shared" si="136"/>
        <v>0.1</v>
      </c>
      <c r="M180" s="6">
        <f t="shared" ca="1" si="137"/>
        <v>0.62</v>
      </c>
      <c r="N180" s="6">
        <f t="shared" si="138"/>
        <v>0.1</v>
      </c>
      <c r="O180" s="6">
        <f t="shared" ca="1" si="139"/>
        <v>0.20888888888888887</v>
      </c>
      <c r="P180" s="6">
        <f t="shared" si="140"/>
        <v>0.1</v>
      </c>
      <c r="Q180" s="6">
        <f t="shared" ca="1" si="141"/>
        <v>0.66666666666666663</v>
      </c>
      <c r="R180" s="6">
        <f t="shared" si="142"/>
        <v>0.1</v>
      </c>
      <c r="S180" s="3" t="e">
        <f t="shared" ca="1" si="143"/>
        <v>#N/A</v>
      </c>
      <c r="T180" s="6">
        <f t="shared" si="144"/>
        <v>0.1</v>
      </c>
      <c r="U180" s="3">
        <f t="shared" ca="1" si="145"/>
        <v>0.6</v>
      </c>
      <c r="V180" s="6">
        <f t="shared" si="146"/>
        <v>0.1</v>
      </c>
      <c r="W180" s="4">
        <f t="shared" ca="1" si="147"/>
        <v>0.39568744920851529</v>
      </c>
      <c r="X180" s="6">
        <f t="shared" si="148"/>
        <v>0.1</v>
      </c>
    </row>
    <row r="181" spans="3:24" x14ac:dyDescent="0.25">
      <c r="C181" s="4" t="s">
        <v>205</v>
      </c>
      <c r="D181" s="3">
        <f t="shared" ca="1" si="185"/>
        <v>0.36</v>
      </c>
      <c r="E181" s="4">
        <f t="shared" ca="1" si="164"/>
        <v>0.62</v>
      </c>
      <c r="F181" s="3">
        <f t="shared" ref="F181" ca="1" si="189">$B$7</f>
        <v>0.62</v>
      </c>
      <c r="G181" s="6">
        <f t="shared" ca="1" si="131"/>
        <v>0.53333333333333333</v>
      </c>
      <c r="H181" s="6">
        <f t="shared" si="132"/>
        <v>0.1</v>
      </c>
      <c r="I181" s="6">
        <f t="shared" ca="1" si="133"/>
        <v>0.15011106998930257</v>
      </c>
      <c r="J181" s="6">
        <f t="shared" si="134"/>
        <v>0.1</v>
      </c>
      <c r="K181" s="6">
        <f t="shared" ca="1" si="135"/>
        <v>2.2533333333333294E-2</v>
      </c>
      <c r="L181" s="6">
        <f t="shared" si="136"/>
        <v>0.1</v>
      </c>
      <c r="M181" s="6">
        <f t="shared" ca="1" si="137"/>
        <v>0.62</v>
      </c>
      <c r="N181" s="6">
        <f t="shared" si="138"/>
        <v>0.1</v>
      </c>
      <c r="O181" s="6">
        <f t="shared" ca="1" si="139"/>
        <v>0.11555555555555556</v>
      </c>
      <c r="P181" s="6">
        <f t="shared" si="140"/>
        <v>0.1</v>
      </c>
      <c r="Q181" s="6">
        <f t="shared" ca="1" si="141"/>
        <v>0.66666666666666663</v>
      </c>
      <c r="R181" s="6">
        <f t="shared" si="142"/>
        <v>0.1</v>
      </c>
      <c r="S181" s="3">
        <f t="shared" ca="1" si="143"/>
        <v>0.62</v>
      </c>
      <c r="T181" s="6">
        <f t="shared" si="144"/>
        <v>0.1</v>
      </c>
      <c r="U181" s="3">
        <f t="shared" ca="1" si="145"/>
        <v>0.26</v>
      </c>
      <c r="V181" s="6">
        <f t="shared" si="146"/>
        <v>0.1</v>
      </c>
      <c r="W181" s="4">
        <f t="shared" ca="1" si="147"/>
        <v>-1.7320508075688767</v>
      </c>
      <c r="X181" s="6">
        <f t="shared" si="148"/>
        <v>0.1</v>
      </c>
    </row>
    <row r="182" spans="3:24" x14ac:dyDescent="0.25">
      <c r="C182" s="4" t="s">
        <v>206</v>
      </c>
      <c r="D182" s="3">
        <f t="shared" ca="1" si="185"/>
        <v>0.36</v>
      </c>
      <c r="E182" s="4">
        <f ca="1">$B$8</f>
        <v>0.36</v>
      </c>
      <c r="F182" s="3">
        <f ca="1">$B$8</f>
        <v>0.36</v>
      </c>
      <c r="G182" s="6">
        <f t="shared" ca="1" si="131"/>
        <v>0.36000000000000004</v>
      </c>
      <c r="H182" s="6">
        <f t="shared" si="132"/>
        <v>0.1</v>
      </c>
      <c r="I182" s="6">
        <f t="shared" ca="1" si="133"/>
        <v>6.7986997775525911E-17</v>
      </c>
      <c r="J182" s="6">
        <f t="shared" si="134"/>
        <v>0.1</v>
      </c>
      <c r="K182" s="6">
        <f t="shared" ca="1" si="135"/>
        <v>4.6222318665293654E-33</v>
      </c>
      <c r="L182" s="6">
        <f t="shared" si="136"/>
        <v>0.1</v>
      </c>
      <c r="M182" s="6">
        <f t="shared" ca="1" si="137"/>
        <v>0.36</v>
      </c>
      <c r="N182" s="6">
        <f t="shared" si="138"/>
        <v>0.1</v>
      </c>
      <c r="O182" s="6">
        <f t="shared" ca="1" si="139"/>
        <v>5.5511151231257827E-17</v>
      </c>
      <c r="P182" s="6">
        <f t="shared" si="140"/>
        <v>0.1</v>
      </c>
      <c r="Q182" s="6">
        <f t="shared" ca="1" si="141"/>
        <v>0</v>
      </c>
      <c r="R182" s="6">
        <f t="shared" si="142"/>
        <v>0.1</v>
      </c>
      <c r="S182" s="3">
        <f t="shared" ca="1" si="143"/>
        <v>0.36</v>
      </c>
      <c r="T182" s="6">
        <f t="shared" si="144"/>
        <v>0.1</v>
      </c>
      <c r="U182" s="3">
        <f t="shared" ca="1" si="145"/>
        <v>0</v>
      </c>
      <c r="V182" s="6">
        <f t="shared" si="146"/>
        <v>0.1</v>
      </c>
      <c r="W182" s="4">
        <f t="shared" ca="1" si="147"/>
        <v>-2.4494897427831792</v>
      </c>
      <c r="X182" s="6">
        <f t="shared" si="148"/>
        <v>0.1</v>
      </c>
    </row>
    <row r="183" spans="3:24" x14ac:dyDescent="0.25">
      <c r="C183" s="4" t="s">
        <v>207</v>
      </c>
      <c r="D183" s="3">
        <f ca="1">$B$3</f>
        <v>0.08</v>
      </c>
      <c r="E183" s="4">
        <f t="shared" ref="E183:E217" ca="1" si="190">$B$8</f>
        <v>0.36</v>
      </c>
      <c r="F183" s="3">
        <f ca="1">$B$3</f>
        <v>0.08</v>
      </c>
      <c r="G183" s="6">
        <f t="shared" ca="1" si="131"/>
        <v>0.17333333333333334</v>
      </c>
      <c r="H183" s="6">
        <f t="shared" si="132"/>
        <v>0.1</v>
      </c>
      <c r="I183" s="6">
        <f t="shared" ca="1" si="133"/>
        <v>0.16165807537309515</v>
      </c>
      <c r="J183" s="6">
        <f t="shared" si="134"/>
        <v>0.1</v>
      </c>
      <c r="K183" s="6">
        <f t="shared" ca="1" si="135"/>
        <v>2.6133333333333314E-2</v>
      </c>
      <c r="L183" s="6">
        <f t="shared" si="136"/>
        <v>0.1</v>
      </c>
      <c r="M183" s="6">
        <f t="shared" ca="1" si="137"/>
        <v>0.08</v>
      </c>
      <c r="N183" s="6">
        <f t="shared" si="138"/>
        <v>0.1</v>
      </c>
      <c r="O183" s="6">
        <f t="shared" ca="1" si="139"/>
        <v>0.12444444444444443</v>
      </c>
      <c r="P183" s="6">
        <f t="shared" si="140"/>
        <v>0.1</v>
      </c>
      <c r="Q183" s="6">
        <f t="shared" ca="1" si="141"/>
        <v>0</v>
      </c>
      <c r="R183" s="6">
        <f t="shared" si="142"/>
        <v>0.1</v>
      </c>
      <c r="S183" s="3">
        <f t="shared" ca="1" si="143"/>
        <v>0.08</v>
      </c>
      <c r="T183" s="6">
        <f t="shared" si="144"/>
        <v>0.1</v>
      </c>
      <c r="U183" s="3">
        <f t="shared" ca="1" si="145"/>
        <v>0.27999999999999997</v>
      </c>
      <c r="V183" s="6">
        <f t="shared" si="146"/>
        <v>0.1</v>
      </c>
      <c r="W183" s="4">
        <f t="shared" ca="1" si="147"/>
        <v>1.7320508075688767</v>
      </c>
      <c r="X183" s="6">
        <f t="shared" si="148"/>
        <v>0.1</v>
      </c>
    </row>
    <row r="184" spans="3:24" x14ac:dyDescent="0.25">
      <c r="C184" s="4" t="s">
        <v>208</v>
      </c>
      <c r="D184" s="3">
        <f t="shared" ref="D184:D188" ca="1" si="191">$B$3</f>
        <v>0.08</v>
      </c>
      <c r="E184" s="4">
        <f t="shared" ca="1" si="190"/>
        <v>0.36</v>
      </c>
      <c r="F184" s="3">
        <f ca="1">$B$4</f>
        <v>0.6</v>
      </c>
      <c r="G184" s="6">
        <f t="shared" ca="1" si="131"/>
        <v>0.34666666666666668</v>
      </c>
      <c r="H184" s="6">
        <f t="shared" si="132"/>
        <v>0.1</v>
      </c>
      <c r="I184" s="6">
        <f t="shared" ca="1" si="133"/>
        <v>0.26025628394590844</v>
      </c>
      <c r="J184" s="6">
        <f t="shared" si="134"/>
        <v>0.1</v>
      </c>
      <c r="K184" s="6">
        <f t="shared" ca="1" si="135"/>
        <v>6.7733333333333326E-2</v>
      </c>
      <c r="L184" s="6">
        <f t="shared" si="136"/>
        <v>0.1</v>
      </c>
      <c r="M184" s="6">
        <f t="shared" ca="1" si="137"/>
        <v>0.36</v>
      </c>
      <c r="N184" s="6">
        <f t="shared" si="138"/>
        <v>0.1</v>
      </c>
      <c r="O184" s="6">
        <f t="shared" ca="1" si="139"/>
        <v>0.17777777777777773</v>
      </c>
      <c r="P184" s="6">
        <f t="shared" si="140"/>
        <v>0.1</v>
      </c>
      <c r="Q184" s="6">
        <f t="shared" ca="1" si="141"/>
        <v>0.33333333333333331</v>
      </c>
      <c r="R184" s="6">
        <f t="shared" si="142"/>
        <v>0.1</v>
      </c>
      <c r="S184" s="3" t="e">
        <f t="shared" ca="1" si="143"/>
        <v>#N/A</v>
      </c>
      <c r="T184" s="6">
        <f t="shared" si="144"/>
        <v>0.1</v>
      </c>
      <c r="U184" s="3">
        <f t="shared" ca="1" si="145"/>
        <v>0.52</v>
      </c>
      <c r="V184" s="6">
        <f t="shared" si="146"/>
        <v>0.1</v>
      </c>
      <c r="W184" s="4">
        <f t="shared" ca="1" si="147"/>
        <v>-0.22993688673998414</v>
      </c>
      <c r="X184" s="6">
        <f t="shared" si="148"/>
        <v>0.1</v>
      </c>
    </row>
    <row r="185" spans="3:24" x14ac:dyDescent="0.25">
      <c r="C185" s="4" t="s">
        <v>209</v>
      </c>
      <c r="D185" s="3">
        <f t="shared" ca="1" si="191"/>
        <v>0.08</v>
      </c>
      <c r="E185" s="4">
        <f t="shared" ca="1" si="190"/>
        <v>0.36</v>
      </c>
      <c r="F185" s="3">
        <f ca="1">$B$5</f>
        <v>0.7</v>
      </c>
      <c r="G185" s="6">
        <f t="shared" ca="1" si="131"/>
        <v>0.37999999999999995</v>
      </c>
      <c r="H185" s="6">
        <f t="shared" si="132"/>
        <v>0.1</v>
      </c>
      <c r="I185" s="6">
        <f t="shared" ca="1" si="133"/>
        <v>0.31048349392520042</v>
      </c>
      <c r="J185" s="6">
        <f t="shared" si="134"/>
        <v>0.1</v>
      </c>
      <c r="K185" s="6">
        <f t="shared" ca="1" si="135"/>
        <v>9.6399999999999958E-2</v>
      </c>
      <c r="L185" s="6">
        <f t="shared" si="136"/>
        <v>0.1</v>
      </c>
      <c r="M185" s="6">
        <f t="shared" ca="1" si="137"/>
        <v>0.36</v>
      </c>
      <c r="N185" s="6">
        <f t="shared" si="138"/>
        <v>0.1</v>
      </c>
      <c r="O185" s="6">
        <f t="shared" ca="1" si="139"/>
        <v>0.21333333333333329</v>
      </c>
      <c r="P185" s="6">
        <f t="shared" si="140"/>
        <v>0.1</v>
      </c>
      <c r="Q185" s="6">
        <f t="shared" ca="1" si="141"/>
        <v>0.33333333333333331</v>
      </c>
      <c r="R185" s="6">
        <f t="shared" si="142"/>
        <v>0.1</v>
      </c>
      <c r="S185" s="3" t="e">
        <f t="shared" ca="1" si="143"/>
        <v>#N/A</v>
      </c>
      <c r="T185" s="6">
        <f t="shared" si="144"/>
        <v>0.1</v>
      </c>
      <c r="U185" s="3">
        <f t="shared" ca="1" si="145"/>
        <v>0.62</v>
      </c>
      <c r="V185" s="6">
        <f t="shared" si="146"/>
        <v>0.1</v>
      </c>
      <c r="W185" s="4">
        <f t="shared" ca="1" si="147"/>
        <v>0.2886676997978832</v>
      </c>
      <c r="X185" s="6">
        <f t="shared" si="148"/>
        <v>0.1</v>
      </c>
    </row>
    <row r="186" spans="3:24" x14ac:dyDescent="0.25">
      <c r="C186" s="4" t="s">
        <v>210</v>
      </c>
      <c r="D186" s="3">
        <f t="shared" ca="1" si="191"/>
        <v>0.08</v>
      </c>
      <c r="E186" s="4">
        <f t="shared" ca="1" si="190"/>
        <v>0.36</v>
      </c>
      <c r="F186" s="3">
        <f ca="1">$B$6</f>
        <v>0.96</v>
      </c>
      <c r="G186" s="6">
        <f t="shared" ca="1" si="131"/>
        <v>0.46666666666666662</v>
      </c>
      <c r="H186" s="6">
        <f t="shared" si="132"/>
        <v>0.1</v>
      </c>
      <c r="I186" s="6">
        <f t="shared" ca="1" si="133"/>
        <v>0.44959240800232975</v>
      </c>
      <c r="J186" s="6">
        <f t="shared" si="134"/>
        <v>0.1</v>
      </c>
      <c r="K186" s="6">
        <f t="shared" ca="1" si="135"/>
        <v>0.20213333333333333</v>
      </c>
      <c r="L186" s="6">
        <f t="shared" si="136"/>
        <v>0.1</v>
      </c>
      <c r="M186" s="6">
        <f t="shared" ca="1" si="137"/>
        <v>0.36</v>
      </c>
      <c r="N186" s="6">
        <f t="shared" si="138"/>
        <v>0.1</v>
      </c>
      <c r="O186" s="6">
        <f t="shared" ca="1" si="139"/>
        <v>0.32888888888888884</v>
      </c>
      <c r="P186" s="6">
        <f t="shared" si="140"/>
        <v>0.1</v>
      </c>
      <c r="Q186" s="6">
        <f t="shared" ca="1" si="141"/>
        <v>0.33333333333333331</v>
      </c>
      <c r="R186" s="6">
        <f t="shared" si="142"/>
        <v>0.1</v>
      </c>
      <c r="S186" s="3" t="e">
        <f t="shared" ca="1" si="143"/>
        <v>#N/A</v>
      </c>
      <c r="T186" s="6">
        <f t="shared" si="144"/>
        <v>0.1</v>
      </c>
      <c r="U186" s="3">
        <f t="shared" ca="1" si="145"/>
        <v>0.88</v>
      </c>
      <c r="V186" s="6">
        <f t="shared" si="146"/>
        <v>0.1</v>
      </c>
      <c r="W186" s="4">
        <f t="shared" ca="1" si="147"/>
        <v>1.00753821078905</v>
      </c>
      <c r="X186" s="6">
        <f t="shared" si="148"/>
        <v>0.1</v>
      </c>
    </row>
    <row r="187" spans="3:24" x14ac:dyDescent="0.25">
      <c r="C187" s="4" t="s">
        <v>211</v>
      </c>
      <c r="D187" s="3">
        <f t="shared" ca="1" si="191"/>
        <v>0.08</v>
      </c>
      <c r="E187" s="4">
        <f t="shared" ca="1" si="190"/>
        <v>0.36</v>
      </c>
      <c r="F187" s="3">
        <f ca="1">$B$7</f>
        <v>0.62</v>
      </c>
      <c r="G187" s="6">
        <f t="shared" ca="1" si="131"/>
        <v>0.35333333333333333</v>
      </c>
      <c r="H187" s="6">
        <f t="shared" si="132"/>
        <v>0.1</v>
      </c>
      <c r="I187" s="6">
        <f t="shared" ca="1" si="133"/>
        <v>0.27006172134038786</v>
      </c>
      <c r="J187" s="6">
        <f t="shared" si="134"/>
        <v>0.1</v>
      </c>
      <c r="K187" s="6">
        <f t="shared" ca="1" si="135"/>
        <v>7.2933333333333308E-2</v>
      </c>
      <c r="L187" s="6">
        <f t="shared" si="136"/>
        <v>0.1</v>
      </c>
      <c r="M187" s="6">
        <f t="shared" ca="1" si="137"/>
        <v>0.36</v>
      </c>
      <c r="N187" s="6">
        <f t="shared" si="138"/>
        <v>0.1</v>
      </c>
      <c r="O187" s="6">
        <f t="shared" ca="1" si="139"/>
        <v>0.1822222222222222</v>
      </c>
      <c r="P187" s="6">
        <f t="shared" si="140"/>
        <v>0.1</v>
      </c>
      <c r="Q187" s="6">
        <f t="shared" ca="1" si="141"/>
        <v>0.33333333333333331</v>
      </c>
      <c r="R187" s="6">
        <f t="shared" si="142"/>
        <v>0.1</v>
      </c>
      <c r="S187" s="3" t="e">
        <f t="shared" ca="1" si="143"/>
        <v>#N/A</v>
      </c>
      <c r="T187" s="6">
        <f t="shared" si="144"/>
        <v>0.1</v>
      </c>
      <c r="U187" s="3">
        <f t="shared" ca="1" si="145"/>
        <v>0.54</v>
      </c>
      <c r="V187" s="6">
        <f t="shared" si="146"/>
        <v>0.1</v>
      </c>
      <c r="W187" s="4">
        <f t="shared" ca="1" si="147"/>
        <v>-0.11101802327091631</v>
      </c>
      <c r="X187" s="6">
        <f t="shared" si="148"/>
        <v>0.1</v>
      </c>
    </row>
    <row r="188" spans="3:24" x14ac:dyDescent="0.25">
      <c r="C188" s="4" t="s">
        <v>212</v>
      </c>
      <c r="D188" s="3">
        <f t="shared" ca="1" si="191"/>
        <v>0.08</v>
      </c>
      <c r="E188" s="4">
        <f t="shared" ca="1" si="190"/>
        <v>0.36</v>
      </c>
      <c r="F188" s="3">
        <f ca="1">$B$8</f>
        <v>0.36</v>
      </c>
      <c r="G188" s="6">
        <f t="shared" ca="1" si="131"/>
        <v>0.26666666666666666</v>
      </c>
      <c r="H188" s="6">
        <f t="shared" si="132"/>
        <v>0.1</v>
      </c>
      <c r="I188" s="6">
        <f t="shared" ca="1" si="133"/>
        <v>0.16165807537309507</v>
      </c>
      <c r="J188" s="6">
        <f t="shared" si="134"/>
        <v>0.1</v>
      </c>
      <c r="K188" s="6">
        <f t="shared" ca="1" si="135"/>
        <v>2.6133333333333286E-2</v>
      </c>
      <c r="L188" s="6">
        <f t="shared" si="136"/>
        <v>0.1</v>
      </c>
      <c r="M188" s="6">
        <f t="shared" ca="1" si="137"/>
        <v>0.36</v>
      </c>
      <c r="N188" s="6">
        <f t="shared" si="138"/>
        <v>0.1</v>
      </c>
      <c r="O188" s="6">
        <f t="shared" ca="1" si="139"/>
        <v>0.12444444444444443</v>
      </c>
      <c r="P188" s="6">
        <f t="shared" si="140"/>
        <v>0.1</v>
      </c>
      <c r="Q188" s="6">
        <f t="shared" ca="1" si="141"/>
        <v>0</v>
      </c>
      <c r="R188" s="6">
        <f t="shared" si="142"/>
        <v>0.1</v>
      </c>
      <c r="S188" s="3">
        <f t="shared" ca="1" si="143"/>
        <v>0.36</v>
      </c>
      <c r="T188" s="6">
        <f t="shared" si="144"/>
        <v>0.1</v>
      </c>
      <c r="U188" s="3">
        <f t="shared" ca="1" si="145"/>
        <v>0.27999999999999997</v>
      </c>
      <c r="V188" s="6">
        <f t="shared" si="146"/>
        <v>0.1</v>
      </c>
      <c r="W188" s="4">
        <f t="shared" ca="1" si="147"/>
        <v>-1.7320508075688781</v>
      </c>
      <c r="X188" s="6">
        <f t="shared" si="148"/>
        <v>0.1</v>
      </c>
    </row>
    <row r="189" spans="3:24" x14ac:dyDescent="0.25">
      <c r="C189" s="4" t="s">
        <v>213</v>
      </c>
      <c r="D189" s="3">
        <f ca="1">$B$4</f>
        <v>0.6</v>
      </c>
      <c r="E189" s="4">
        <f t="shared" ca="1" si="190"/>
        <v>0.36</v>
      </c>
      <c r="F189" s="3">
        <f ca="1">$B$3</f>
        <v>0.08</v>
      </c>
      <c r="G189" s="6">
        <f t="shared" ca="1" si="131"/>
        <v>0.34666666666666668</v>
      </c>
      <c r="H189" s="6">
        <f t="shared" si="132"/>
        <v>0.1</v>
      </c>
      <c r="I189" s="6">
        <f t="shared" ca="1" si="133"/>
        <v>0.26025628394590844</v>
      </c>
      <c r="J189" s="6">
        <f t="shared" si="134"/>
        <v>0.1</v>
      </c>
      <c r="K189" s="6">
        <f t="shared" ca="1" si="135"/>
        <v>6.7733333333333326E-2</v>
      </c>
      <c r="L189" s="6">
        <f t="shared" si="136"/>
        <v>0.1</v>
      </c>
      <c r="M189" s="6">
        <f t="shared" ca="1" si="137"/>
        <v>0.36</v>
      </c>
      <c r="N189" s="6">
        <f t="shared" si="138"/>
        <v>0.1</v>
      </c>
      <c r="O189" s="6">
        <f t="shared" ca="1" si="139"/>
        <v>0.17777777777777773</v>
      </c>
      <c r="P189" s="6">
        <f t="shared" si="140"/>
        <v>0.1</v>
      </c>
      <c r="Q189" s="6">
        <f t="shared" ca="1" si="141"/>
        <v>0.33333333333333331</v>
      </c>
      <c r="R189" s="6">
        <f t="shared" si="142"/>
        <v>0.1</v>
      </c>
      <c r="S189" s="3" t="e">
        <f t="shared" ca="1" si="143"/>
        <v>#N/A</v>
      </c>
      <c r="T189" s="6">
        <f t="shared" si="144"/>
        <v>0.1</v>
      </c>
      <c r="U189" s="3">
        <f t="shared" ca="1" si="145"/>
        <v>0.52</v>
      </c>
      <c r="V189" s="6">
        <f t="shared" si="146"/>
        <v>0.1</v>
      </c>
      <c r="W189" s="4">
        <f t="shared" ca="1" si="147"/>
        <v>-0.2299368867399843</v>
      </c>
      <c r="X189" s="6">
        <f t="shared" si="148"/>
        <v>0.1</v>
      </c>
    </row>
    <row r="190" spans="3:24" x14ac:dyDescent="0.25">
      <c r="C190" s="4" t="s">
        <v>214</v>
      </c>
      <c r="D190" s="3">
        <f t="shared" ref="D190:D194" ca="1" si="192">$B$4</f>
        <v>0.6</v>
      </c>
      <c r="E190" s="4">
        <f t="shared" ca="1" si="190"/>
        <v>0.36</v>
      </c>
      <c r="F190" s="3">
        <f ca="1">$B$4</f>
        <v>0.6</v>
      </c>
      <c r="G190" s="6">
        <f t="shared" ca="1" si="131"/>
        <v>0.52</v>
      </c>
      <c r="H190" s="6">
        <f t="shared" si="132"/>
        <v>0.1</v>
      </c>
      <c r="I190" s="6">
        <f t="shared" ca="1" si="133"/>
        <v>0.13856406460550996</v>
      </c>
      <c r="J190" s="6">
        <f t="shared" si="134"/>
        <v>0.1</v>
      </c>
      <c r="K190" s="6">
        <f t="shared" ca="1" si="135"/>
        <v>1.9199999999999939E-2</v>
      </c>
      <c r="L190" s="6">
        <f t="shared" si="136"/>
        <v>0.1</v>
      </c>
      <c r="M190" s="6">
        <f t="shared" ca="1" si="137"/>
        <v>0.6</v>
      </c>
      <c r="N190" s="6">
        <f t="shared" si="138"/>
        <v>0.1</v>
      </c>
      <c r="O190" s="6">
        <f t="shared" ca="1" si="139"/>
        <v>0.10666666666666665</v>
      </c>
      <c r="P190" s="6">
        <f t="shared" si="140"/>
        <v>0.1</v>
      </c>
      <c r="Q190" s="6">
        <f t="shared" ca="1" si="141"/>
        <v>0.66666666666666663</v>
      </c>
      <c r="R190" s="6">
        <f t="shared" si="142"/>
        <v>0.1</v>
      </c>
      <c r="S190" s="3">
        <f t="shared" ca="1" si="143"/>
        <v>0.6</v>
      </c>
      <c r="T190" s="6">
        <f t="shared" si="144"/>
        <v>0.1</v>
      </c>
      <c r="U190" s="3">
        <f t="shared" ca="1" si="145"/>
        <v>0.24</v>
      </c>
      <c r="V190" s="6">
        <f t="shared" si="146"/>
        <v>0.1</v>
      </c>
      <c r="W190" s="4">
        <f t="shared" ca="1" si="147"/>
        <v>-1.732050807568879</v>
      </c>
      <c r="X190" s="6">
        <f t="shared" si="148"/>
        <v>0.1</v>
      </c>
    </row>
    <row r="191" spans="3:24" x14ac:dyDescent="0.25">
      <c r="C191" s="4" t="s">
        <v>215</v>
      </c>
      <c r="D191" s="3">
        <f t="shared" ca="1" si="192"/>
        <v>0.6</v>
      </c>
      <c r="E191" s="4">
        <f t="shared" ca="1" si="190"/>
        <v>0.36</v>
      </c>
      <c r="F191" s="3">
        <f ca="1">$B$5</f>
        <v>0.7</v>
      </c>
      <c r="G191" s="6">
        <f t="shared" ca="1" si="131"/>
        <v>0.55333333333333334</v>
      </c>
      <c r="H191" s="6">
        <f t="shared" si="132"/>
        <v>0.1</v>
      </c>
      <c r="I191" s="6">
        <f t="shared" ca="1" si="133"/>
        <v>0.17473789896108199</v>
      </c>
      <c r="J191" s="6">
        <f t="shared" si="134"/>
        <v>0.1</v>
      </c>
      <c r="K191" s="6">
        <f t="shared" ca="1" si="135"/>
        <v>3.0533333333333301E-2</v>
      </c>
      <c r="L191" s="6">
        <f t="shared" si="136"/>
        <v>0.1</v>
      </c>
      <c r="M191" s="6">
        <f t="shared" ca="1" si="137"/>
        <v>0.6</v>
      </c>
      <c r="N191" s="6">
        <f t="shared" si="138"/>
        <v>0.1</v>
      </c>
      <c r="O191" s="6">
        <f t="shared" ca="1" si="139"/>
        <v>0.12888888888888886</v>
      </c>
      <c r="P191" s="6">
        <f t="shared" si="140"/>
        <v>0.1</v>
      </c>
      <c r="Q191" s="6">
        <f t="shared" ca="1" si="141"/>
        <v>0.66666666666666663</v>
      </c>
      <c r="R191" s="6">
        <f t="shared" si="142"/>
        <v>0.1</v>
      </c>
      <c r="S191" s="3" t="e">
        <f t="shared" ca="1" si="143"/>
        <v>#N/A</v>
      </c>
      <c r="T191" s="6">
        <f t="shared" si="144"/>
        <v>0.1</v>
      </c>
      <c r="U191" s="3">
        <f t="shared" ca="1" si="145"/>
        <v>0.33999999999999997</v>
      </c>
      <c r="V191" s="6">
        <f t="shared" si="146"/>
        <v>0.1</v>
      </c>
      <c r="W191" s="4">
        <f t="shared" ca="1" si="147"/>
        <v>-1.1160820590189846</v>
      </c>
      <c r="X191" s="6">
        <f t="shared" si="148"/>
        <v>0.1</v>
      </c>
    </row>
    <row r="192" spans="3:24" x14ac:dyDescent="0.25">
      <c r="C192" s="4" t="s">
        <v>216</v>
      </c>
      <c r="D192" s="3">
        <f t="shared" ca="1" si="192"/>
        <v>0.6</v>
      </c>
      <c r="E192" s="4">
        <f t="shared" ca="1" si="190"/>
        <v>0.36</v>
      </c>
      <c r="F192" s="3">
        <f ca="1">$B$6</f>
        <v>0.96</v>
      </c>
      <c r="G192" s="6">
        <f t="shared" ca="1" si="131"/>
        <v>0.64</v>
      </c>
      <c r="H192" s="6">
        <f t="shared" si="132"/>
        <v>0.1</v>
      </c>
      <c r="I192" s="6">
        <f t="shared" ca="1" si="133"/>
        <v>0.3019933774108301</v>
      </c>
      <c r="J192" s="6">
        <f t="shared" si="134"/>
        <v>0.1</v>
      </c>
      <c r="K192" s="6">
        <f t="shared" ca="1" si="135"/>
        <v>9.1200000000000073E-2</v>
      </c>
      <c r="L192" s="6">
        <f t="shared" si="136"/>
        <v>0.1</v>
      </c>
      <c r="M192" s="6">
        <f t="shared" ca="1" si="137"/>
        <v>0.6</v>
      </c>
      <c r="N192" s="6">
        <f t="shared" si="138"/>
        <v>0.1</v>
      </c>
      <c r="O192" s="6">
        <f t="shared" ca="1" si="139"/>
        <v>0.21333333333333335</v>
      </c>
      <c r="P192" s="6">
        <f t="shared" si="140"/>
        <v>0.1</v>
      </c>
      <c r="Q192" s="6">
        <f t="shared" ca="1" si="141"/>
        <v>0.66666666666666663</v>
      </c>
      <c r="R192" s="6">
        <f t="shared" si="142"/>
        <v>0.1</v>
      </c>
      <c r="S192" s="3" t="e">
        <f t="shared" ca="1" si="143"/>
        <v>#N/A</v>
      </c>
      <c r="T192" s="6">
        <f t="shared" si="144"/>
        <v>0.1</v>
      </c>
      <c r="U192" s="3">
        <f t="shared" ca="1" si="145"/>
        <v>0.6</v>
      </c>
      <c r="V192" s="6">
        <f t="shared" si="146"/>
        <v>0.1</v>
      </c>
      <c r="W192" s="4">
        <f t="shared" ca="1" si="147"/>
        <v>0.58558272628138663</v>
      </c>
      <c r="X192" s="6">
        <f t="shared" si="148"/>
        <v>0.1</v>
      </c>
    </row>
    <row r="193" spans="3:24" x14ac:dyDescent="0.25">
      <c r="C193" s="4" t="s">
        <v>217</v>
      </c>
      <c r="D193" s="3">
        <f t="shared" ca="1" si="192"/>
        <v>0.6</v>
      </c>
      <c r="E193" s="4">
        <f t="shared" ca="1" si="190"/>
        <v>0.36</v>
      </c>
      <c r="F193" s="3">
        <f ca="1">$B$7</f>
        <v>0.62</v>
      </c>
      <c r="G193" s="6">
        <f t="shared" ca="1" si="131"/>
        <v>0.52666666666666673</v>
      </c>
      <c r="H193" s="6">
        <f t="shared" si="132"/>
        <v>0.1</v>
      </c>
      <c r="I193" s="6">
        <f t="shared" ca="1" si="133"/>
        <v>0.1446835627614044</v>
      </c>
      <c r="J193" s="6">
        <f t="shared" si="134"/>
        <v>0.1</v>
      </c>
      <c r="K193" s="6">
        <f t="shared" ca="1" si="135"/>
        <v>2.0933333333333245E-2</v>
      </c>
      <c r="L193" s="6">
        <f t="shared" si="136"/>
        <v>0.1</v>
      </c>
      <c r="M193" s="6">
        <f t="shared" ca="1" si="137"/>
        <v>0.6</v>
      </c>
      <c r="N193" s="6">
        <f t="shared" si="138"/>
        <v>0.1</v>
      </c>
      <c r="O193" s="6">
        <f t="shared" ca="1" si="139"/>
        <v>0.11111111111111109</v>
      </c>
      <c r="P193" s="6">
        <f t="shared" si="140"/>
        <v>0.1</v>
      </c>
      <c r="Q193" s="6">
        <f t="shared" ca="1" si="141"/>
        <v>0.66666666666666663</v>
      </c>
      <c r="R193" s="6">
        <f t="shared" si="142"/>
        <v>0.1</v>
      </c>
      <c r="S193" s="3" t="e">
        <f t="shared" ca="1" si="143"/>
        <v>#N/A</v>
      </c>
      <c r="T193" s="6">
        <f t="shared" si="144"/>
        <v>0.1</v>
      </c>
      <c r="U193" s="3">
        <f t="shared" ca="1" si="145"/>
        <v>0.26</v>
      </c>
      <c r="V193" s="6">
        <f t="shared" si="146"/>
        <v>0.1</v>
      </c>
      <c r="W193" s="4">
        <f t="shared" ca="1" si="147"/>
        <v>-1.6948914255083665</v>
      </c>
      <c r="X193" s="6">
        <f t="shared" si="148"/>
        <v>0.1</v>
      </c>
    </row>
    <row r="194" spans="3:24" x14ac:dyDescent="0.25">
      <c r="C194" s="4" t="s">
        <v>218</v>
      </c>
      <c r="D194" s="3">
        <f t="shared" ca="1" si="192"/>
        <v>0.6</v>
      </c>
      <c r="E194" s="4">
        <f t="shared" ca="1" si="190"/>
        <v>0.36</v>
      </c>
      <c r="F194" s="3">
        <f ca="1">$B$8</f>
        <v>0.36</v>
      </c>
      <c r="G194" s="6">
        <f t="shared" ca="1" si="131"/>
        <v>0.43999999999999995</v>
      </c>
      <c r="H194" s="6">
        <f t="shared" si="132"/>
        <v>0.1</v>
      </c>
      <c r="I194" s="6">
        <f t="shared" ca="1" si="133"/>
        <v>0.13856406460551038</v>
      </c>
      <c r="J194" s="6">
        <f t="shared" si="134"/>
        <v>0.1</v>
      </c>
      <c r="K194" s="6">
        <f t="shared" ca="1" si="135"/>
        <v>1.9200000000000054E-2</v>
      </c>
      <c r="L194" s="6">
        <f t="shared" si="136"/>
        <v>0.1</v>
      </c>
      <c r="M194" s="6">
        <f t="shared" ca="1" si="137"/>
        <v>0.36</v>
      </c>
      <c r="N194" s="6">
        <f t="shared" si="138"/>
        <v>0.1</v>
      </c>
      <c r="O194" s="6">
        <f t="shared" ca="1" si="139"/>
        <v>0.10666666666666665</v>
      </c>
      <c r="P194" s="6">
        <f t="shared" si="140"/>
        <v>0.1</v>
      </c>
      <c r="Q194" s="6">
        <f t="shared" ca="1" si="141"/>
        <v>0.33333333333333331</v>
      </c>
      <c r="R194" s="6">
        <f t="shared" si="142"/>
        <v>0.1</v>
      </c>
      <c r="S194" s="3">
        <f t="shared" ca="1" si="143"/>
        <v>0.36</v>
      </c>
      <c r="T194" s="6">
        <f t="shared" si="144"/>
        <v>0.1</v>
      </c>
      <c r="U194" s="3">
        <f t="shared" ca="1" si="145"/>
        <v>0.24</v>
      </c>
      <c r="V194" s="6">
        <f t="shared" si="146"/>
        <v>0.1</v>
      </c>
      <c r="W194" s="4">
        <f t="shared" ca="1" si="147"/>
        <v>1.732050807568879</v>
      </c>
      <c r="X194" s="6">
        <f t="shared" si="148"/>
        <v>0.1</v>
      </c>
    </row>
    <row r="195" spans="3:24" x14ac:dyDescent="0.25">
      <c r="C195" s="4" t="s">
        <v>219</v>
      </c>
      <c r="D195" s="3">
        <f ca="1">$B$5</f>
        <v>0.7</v>
      </c>
      <c r="E195" s="4">
        <f t="shared" ca="1" si="190"/>
        <v>0.36</v>
      </c>
      <c r="F195" s="3">
        <f t="shared" ref="F195" ca="1" si="193">$B$3</f>
        <v>0.08</v>
      </c>
      <c r="G195" s="6">
        <f t="shared" ca="1" si="131"/>
        <v>0.38000000000000006</v>
      </c>
      <c r="H195" s="6">
        <f t="shared" si="132"/>
        <v>0.1</v>
      </c>
      <c r="I195" s="6">
        <f t="shared" ca="1" si="133"/>
        <v>0.3104834939252003</v>
      </c>
      <c r="J195" s="6">
        <f t="shared" si="134"/>
        <v>0.1</v>
      </c>
      <c r="K195" s="6">
        <f t="shared" ca="1" si="135"/>
        <v>9.6399999999999889E-2</v>
      </c>
      <c r="L195" s="6">
        <f t="shared" si="136"/>
        <v>0.1</v>
      </c>
      <c r="M195" s="6">
        <f t="shared" ca="1" si="137"/>
        <v>0.36</v>
      </c>
      <c r="N195" s="6">
        <f t="shared" si="138"/>
        <v>0.1</v>
      </c>
      <c r="O195" s="6">
        <f t="shared" ca="1" si="139"/>
        <v>0.21333333333333335</v>
      </c>
      <c r="P195" s="6">
        <f t="shared" si="140"/>
        <v>0.1</v>
      </c>
      <c r="Q195" s="6">
        <f t="shared" ca="1" si="141"/>
        <v>0.33333333333333331</v>
      </c>
      <c r="R195" s="6">
        <f t="shared" si="142"/>
        <v>0.1</v>
      </c>
      <c r="S195" s="3" t="e">
        <f t="shared" ca="1" si="143"/>
        <v>#N/A</v>
      </c>
      <c r="T195" s="6">
        <f t="shared" si="144"/>
        <v>0.1</v>
      </c>
      <c r="U195" s="3">
        <f t="shared" ca="1" si="145"/>
        <v>0.62</v>
      </c>
      <c r="V195" s="6">
        <f t="shared" si="146"/>
        <v>0.1</v>
      </c>
      <c r="W195" s="4">
        <f t="shared" ca="1" si="147"/>
        <v>0.28866769979788087</v>
      </c>
      <c r="X195" s="6">
        <f t="shared" si="148"/>
        <v>0.1</v>
      </c>
    </row>
    <row r="196" spans="3:24" x14ac:dyDescent="0.25">
      <c r="C196" s="4" t="s">
        <v>220</v>
      </c>
      <c r="D196" s="3">
        <f t="shared" ref="D196:F200" ca="1" si="194">$B$5</f>
        <v>0.7</v>
      </c>
      <c r="E196" s="4">
        <f t="shared" ca="1" si="190"/>
        <v>0.36</v>
      </c>
      <c r="F196" s="3">
        <f t="shared" ref="F196" ca="1" si="195">$B$4</f>
        <v>0.6</v>
      </c>
      <c r="G196" s="6">
        <f t="shared" ref="G196:G218" ca="1" si="196">AVERAGE(D196:F196)</f>
        <v>0.55333333333333334</v>
      </c>
      <c r="H196" s="6">
        <f t="shared" ref="H196:H218" si="197">AVERAGE(0.1)</f>
        <v>0.1</v>
      </c>
      <c r="I196" s="6">
        <f t="shared" ref="I196:I218" ca="1" si="198">STDEV(D196:F196)</f>
        <v>0.17473789896108183</v>
      </c>
      <c r="J196" s="6">
        <f t="shared" ref="J196:J218" si="199">AVERAGE(0.1)</f>
        <v>0.1</v>
      </c>
      <c r="K196" s="6">
        <f t="shared" ref="K196:K218" ca="1" si="200">I196^2</f>
        <v>3.0533333333333242E-2</v>
      </c>
      <c r="L196" s="6">
        <f t="shared" ref="L196:L218" si="201">AVERAGE(0.1)</f>
        <v>0.1</v>
      </c>
      <c r="M196" s="6">
        <f t="shared" ref="M196:M218" ca="1" si="202">MEDIAN(D196:F196)</f>
        <v>0.6</v>
      </c>
      <c r="N196" s="6">
        <f t="shared" ref="N196:N218" si="203">AVERAGE(0.1)</f>
        <v>0.1</v>
      </c>
      <c r="O196" s="6">
        <f t="shared" ref="O196:O218" ca="1" si="204">AVEDEV(D196:F196)</f>
        <v>0.12888888888888886</v>
      </c>
      <c r="P196" s="6">
        <f t="shared" ref="P196:P218" si="205">AVERAGE(0.1)</f>
        <v>0.1</v>
      </c>
      <c r="Q196" s="6">
        <f t="shared" ref="Q196:Q218" ca="1" si="206">COUNTIF(D196:F196,"&gt;0.5")/3</f>
        <v>0.66666666666666663</v>
      </c>
      <c r="R196" s="6">
        <f t="shared" ref="R196:R218" si="207">AVERAGE(0.1)</f>
        <v>0.1</v>
      </c>
      <c r="S196" s="3" t="e">
        <f t="shared" ref="S196:S218" ca="1" si="208">MODE(D196:F196)</f>
        <v>#N/A</v>
      </c>
      <c r="T196" s="6">
        <f t="shared" ref="T196:T218" si="209">AVERAGE(0.1)</f>
        <v>0.1</v>
      </c>
      <c r="U196" s="3">
        <f t="shared" ref="U196:U218" ca="1" si="210">MAX(D196:F196)-MIN(D196:F196)</f>
        <v>0.33999999999999997</v>
      </c>
      <c r="V196" s="6">
        <f t="shared" ref="V196:V218" si="211">AVERAGE(0.1)</f>
        <v>0.1</v>
      </c>
      <c r="W196" s="4">
        <f t="shared" ref="W196:W218" ca="1" si="212">SKEW(D196:F196)</f>
        <v>-1.1160820590189846</v>
      </c>
      <c r="X196" s="6">
        <f t="shared" ref="X196:X218" si="213">AVERAGE(0.1)</f>
        <v>0.1</v>
      </c>
    </row>
    <row r="197" spans="3:24" x14ac:dyDescent="0.25">
      <c r="C197" s="4" t="s">
        <v>221</v>
      </c>
      <c r="D197" s="3">
        <f t="shared" ca="1" si="194"/>
        <v>0.7</v>
      </c>
      <c r="E197" s="4">
        <f t="shared" ca="1" si="190"/>
        <v>0.36</v>
      </c>
      <c r="F197" s="3">
        <f t="shared" ca="1" si="194"/>
        <v>0.7</v>
      </c>
      <c r="G197" s="6">
        <f t="shared" ca="1" si="196"/>
        <v>0.58666666666666667</v>
      </c>
      <c r="H197" s="6">
        <f t="shared" si="197"/>
        <v>0.1</v>
      </c>
      <c r="I197" s="6">
        <f t="shared" ca="1" si="198"/>
        <v>0.1962990915244727</v>
      </c>
      <c r="J197" s="6">
        <f t="shared" si="199"/>
        <v>0.1</v>
      </c>
      <c r="K197" s="6">
        <f t="shared" ca="1" si="200"/>
        <v>3.8533333333333308E-2</v>
      </c>
      <c r="L197" s="6">
        <f t="shared" si="201"/>
        <v>0.1</v>
      </c>
      <c r="M197" s="6">
        <f t="shared" ca="1" si="202"/>
        <v>0.7</v>
      </c>
      <c r="N197" s="6">
        <f t="shared" si="203"/>
        <v>0.1</v>
      </c>
      <c r="O197" s="6">
        <f t="shared" ca="1" si="204"/>
        <v>0.15111111111111108</v>
      </c>
      <c r="P197" s="6">
        <f t="shared" si="205"/>
        <v>0.1</v>
      </c>
      <c r="Q197" s="6">
        <f t="shared" ca="1" si="206"/>
        <v>0.66666666666666663</v>
      </c>
      <c r="R197" s="6">
        <f t="shared" si="207"/>
        <v>0.1</v>
      </c>
      <c r="S197" s="3">
        <f t="shared" ca="1" si="208"/>
        <v>0.7</v>
      </c>
      <c r="T197" s="6">
        <f t="shared" si="209"/>
        <v>0.1</v>
      </c>
      <c r="U197" s="3">
        <f t="shared" ca="1" si="210"/>
        <v>0.33999999999999997</v>
      </c>
      <c r="V197" s="6">
        <f t="shared" si="211"/>
        <v>0.1</v>
      </c>
      <c r="W197" s="4">
        <f t="shared" ca="1" si="212"/>
        <v>-1.732050807568879</v>
      </c>
      <c r="X197" s="6">
        <f t="shared" si="213"/>
        <v>0.1</v>
      </c>
    </row>
    <row r="198" spans="3:24" x14ac:dyDescent="0.25">
      <c r="C198" s="4" t="s">
        <v>222</v>
      </c>
      <c r="D198" s="3">
        <f ca="1">$B$5</f>
        <v>0.7</v>
      </c>
      <c r="E198" s="4">
        <f t="shared" ca="1" si="190"/>
        <v>0.36</v>
      </c>
      <c r="F198" s="3">
        <f t="shared" ref="F198" ca="1" si="214">$B$6</f>
        <v>0.96</v>
      </c>
      <c r="G198" s="6">
        <f t="shared" ca="1" si="196"/>
        <v>0.67333333333333334</v>
      </c>
      <c r="H198" s="6">
        <f t="shared" si="197"/>
        <v>0.1</v>
      </c>
      <c r="I198" s="6">
        <f t="shared" ca="1" si="198"/>
        <v>0.30088757590391341</v>
      </c>
      <c r="J198" s="6">
        <f t="shared" si="199"/>
        <v>0.1</v>
      </c>
      <c r="K198" s="6">
        <f t="shared" ca="1" si="200"/>
        <v>9.0533333333333257E-2</v>
      </c>
      <c r="L198" s="6">
        <f t="shared" si="201"/>
        <v>0.1</v>
      </c>
      <c r="M198" s="6">
        <f t="shared" ca="1" si="202"/>
        <v>0.7</v>
      </c>
      <c r="N198" s="6">
        <f t="shared" si="203"/>
        <v>0.1</v>
      </c>
      <c r="O198" s="6">
        <f t="shared" ca="1" si="204"/>
        <v>0.20888888888888887</v>
      </c>
      <c r="P198" s="6">
        <f t="shared" si="205"/>
        <v>0.1</v>
      </c>
      <c r="Q198" s="6">
        <f t="shared" ca="1" si="206"/>
        <v>0.66666666666666663</v>
      </c>
      <c r="R198" s="6">
        <f t="shared" si="207"/>
        <v>0.1</v>
      </c>
      <c r="S198" s="3" t="e">
        <f t="shared" ca="1" si="208"/>
        <v>#N/A</v>
      </c>
      <c r="T198" s="6">
        <f t="shared" si="209"/>
        <v>0.1</v>
      </c>
      <c r="U198" s="3">
        <f t="shared" ca="1" si="210"/>
        <v>0.6</v>
      </c>
      <c r="V198" s="6">
        <f t="shared" si="211"/>
        <v>0.1</v>
      </c>
      <c r="W198" s="4">
        <f t="shared" ca="1" si="212"/>
        <v>-0.39568744920851529</v>
      </c>
      <c r="X198" s="6">
        <f t="shared" si="213"/>
        <v>0.1</v>
      </c>
    </row>
    <row r="199" spans="3:24" x14ac:dyDescent="0.25">
      <c r="C199" s="4" t="s">
        <v>223</v>
      </c>
      <c r="D199" s="3">
        <f t="shared" ca="1" si="194"/>
        <v>0.7</v>
      </c>
      <c r="E199" s="4">
        <f t="shared" ca="1" si="190"/>
        <v>0.36</v>
      </c>
      <c r="F199" s="3">
        <f t="shared" ref="F199" ca="1" si="215">$B$7</f>
        <v>0.62</v>
      </c>
      <c r="G199" s="6">
        <f t="shared" ca="1" si="196"/>
        <v>0.56000000000000005</v>
      </c>
      <c r="H199" s="6">
        <f t="shared" si="197"/>
        <v>0.1</v>
      </c>
      <c r="I199" s="6">
        <f t="shared" ca="1" si="198"/>
        <v>0.17776388834631152</v>
      </c>
      <c r="J199" s="6">
        <f t="shared" si="199"/>
        <v>0.1</v>
      </c>
      <c r="K199" s="6">
        <f t="shared" ca="1" si="200"/>
        <v>3.1599999999999906E-2</v>
      </c>
      <c r="L199" s="6">
        <f t="shared" si="201"/>
        <v>0.1</v>
      </c>
      <c r="M199" s="6">
        <f t="shared" ca="1" si="202"/>
        <v>0.62</v>
      </c>
      <c r="N199" s="6">
        <f t="shared" si="203"/>
        <v>0.1</v>
      </c>
      <c r="O199" s="6">
        <f t="shared" ca="1" si="204"/>
        <v>0.1333333333333333</v>
      </c>
      <c r="P199" s="6">
        <f t="shared" si="205"/>
        <v>0.1</v>
      </c>
      <c r="Q199" s="6">
        <f t="shared" ca="1" si="206"/>
        <v>0.66666666666666663</v>
      </c>
      <c r="R199" s="6">
        <f t="shared" si="207"/>
        <v>0.1</v>
      </c>
      <c r="S199" s="3" t="e">
        <f t="shared" ca="1" si="208"/>
        <v>#N/A</v>
      </c>
      <c r="T199" s="6">
        <f t="shared" si="209"/>
        <v>0.1</v>
      </c>
      <c r="U199" s="3">
        <f t="shared" ca="1" si="210"/>
        <v>0.33999999999999997</v>
      </c>
      <c r="V199" s="6">
        <f t="shared" si="211"/>
        <v>0.1</v>
      </c>
      <c r="W199" s="4">
        <f t="shared" ca="1" si="212"/>
        <v>-1.3458329954115142</v>
      </c>
      <c r="X199" s="6">
        <f t="shared" si="213"/>
        <v>0.1</v>
      </c>
    </row>
    <row r="200" spans="3:24" x14ac:dyDescent="0.25">
      <c r="C200" s="4" t="s">
        <v>224</v>
      </c>
      <c r="D200" s="3">
        <f t="shared" ca="1" si="194"/>
        <v>0.7</v>
      </c>
      <c r="E200" s="4">
        <f t="shared" ca="1" si="190"/>
        <v>0.36</v>
      </c>
      <c r="F200" s="3">
        <f t="shared" ref="F200" ca="1" si="216">$B$8</f>
        <v>0.36</v>
      </c>
      <c r="G200" s="6">
        <f t="shared" ca="1" si="196"/>
        <v>0.47333333333333333</v>
      </c>
      <c r="H200" s="6">
        <f t="shared" si="197"/>
        <v>0.1</v>
      </c>
      <c r="I200" s="6">
        <f t="shared" ca="1" si="198"/>
        <v>0.19629909152447256</v>
      </c>
      <c r="J200" s="6">
        <f t="shared" si="199"/>
        <v>0.1</v>
      </c>
      <c r="K200" s="6">
        <f t="shared" ca="1" si="200"/>
        <v>3.8533333333333253E-2</v>
      </c>
      <c r="L200" s="6">
        <f t="shared" si="201"/>
        <v>0.1</v>
      </c>
      <c r="M200" s="6">
        <f t="shared" ca="1" si="202"/>
        <v>0.36</v>
      </c>
      <c r="N200" s="6">
        <f t="shared" si="203"/>
        <v>0.1</v>
      </c>
      <c r="O200" s="6">
        <f t="shared" ca="1" si="204"/>
        <v>0.15111111111111111</v>
      </c>
      <c r="P200" s="6">
        <f t="shared" si="205"/>
        <v>0.1</v>
      </c>
      <c r="Q200" s="6">
        <f t="shared" ca="1" si="206"/>
        <v>0.33333333333333331</v>
      </c>
      <c r="R200" s="6">
        <f t="shared" si="207"/>
        <v>0.1</v>
      </c>
      <c r="S200" s="3">
        <f t="shared" ca="1" si="208"/>
        <v>0.36</v>
      </c>
      <c r="T200" s="6">
        <f t="shared" si="209"/>
        <v>0.1</v>
      </c>
      <c r="U200" s="3">
        <f t="shared" ca="1" si="210"/>
        <v>0.33999999999999997</v>
      </c>
      <c r="V200" s="6">
        <f t="shared" si="211"/>
        <v>0.1</v>
      </c>
      <c r="W200" s="4">
        <f t="shared" ca="1" si="212"/>
        <v>1.7320508075688767</v>
      </c>
      <c r="X200" s="6">
        <f t="shared" si="213"/>
        <v>0.1</v>
      </c>
    </row>
    <row r="201" spans="3:24" x14ac:dyDescent="0.25">
      <c r="C201" s="4" t="s">
        <v>225</v>
      </c>
      <c r="D201" s="3">
        <f ca="1">$B$6</f>
        <v>0.96</v>
      </c>
      <c r="E201" s="4">
        <f t="shared" ca="1" si="190"/>
        <v>0.36</v>
      </c>
      <c r="F201" s="3">
        <f t="shared" ref="F201" ca="1" si="217">$B$3</f>
        <v>0.08</v>
      </c>
      <c r="G201" s="6">
        <f t="shared" ca="1" si="196"/>
        <v>0.46666666666666662</v>
      </c>
      <c r="H201" s="6">
        <f t="shared" si="197"/>
        <v>0.1</v>
      </c>
      <c r="I201" s="6">
        <f t="shared" ca="1" si="198"/>
        <v>0.44959240800232975</v>
      </c>
      <c r="J201" s="6">
        <f t="shared" si="199"/>
        <v>0.1</v>
      </c>
      <c r="K201" s="6">
        <f t="shared" ca="1" si="200"/>
        <v>0.20213333333333333</v>
      </c>
      <c r="L201" s="6">
        <f t="shared" si="201"/>
        <v>0.1</v>
      </c>
      <c r="M201" s="6">
        <f t="shared" ca="1" si="202"/>
        <v>0.36</v>
      </c>
      <c r="N201" s="6">
        <f t="shared" si="203"/>
        <v>0.1</v>
      </c>
      <c r="O201" s="6">
        <f t="shared" ca="1" si="204"/>
        <v>0.32888888888888884</v>
      </c>
      <c r="P201" s="6">
        <f t="shared" si="205"/>
        <v>0.1</v>
      </c>
      <c r="Q201" s="6">
        <f t="shared" ca="1" si="206"/>
        <v>0.33333333333333331</v>
      </c>
      <c r="R201" s="6">
        <f t="shared" si="207"/>
        <v>0.1</v>
      </c>
      <c r="S201" s="3" t="e">
        <f t="shared" ca="1" si="208"/>
        <v>#N/A</v>
      </c>
      <c r="T201" s="6">
        <f t="shared" si="209"/>
        <v>0.1</v>
      </c>
      <c r="U201" s="3">
        <f t="shared" ca="1" si="210"/>
        <v>0.88</v>
      </c>
      <c r="V201" s="6">
        <f t="shared" si="211"/>
        <v>0.1</v>
      </c>
      <c r="W201" s="4">
        <f t="shared" ca="1" si="212"/>
        <v>1.00753821078905</v>
      </c>
      <c r="X201" s="6">
        <f t="shared" si="213"/>
        <v>0.1</v>
      </c>
    </row>
    <row r="202" spans="3:24" x14ac:dyDescent="0.25">
      <c r="C202" s="4" t="s">
        <v>226</v>
      </c>
      <c r="D202" s="3">
        <f t="shared" ref="D202:F206" ca="1" si="218">$B$6</f>
        <v>0.96</v>
      </c>
      <c r="E202" s="4">
        <f t="shared" ca="1" si="190"/>
        <v>0.36</v>
      </c>
      <c r="F202" s="3">
        <f t="shared" ref="F202" ca="1" si="219">$B$4</f>
        <v>0.6</v>
      </c>
      <c r="G202" s="6">
        <f t="shared" ca="1" si="196"/>
        <v>0.64</v>
      </c>
      <c r="H202" s="6">
        <f t="shared" si="197"/>
        <v>0.1</v>
      </c>
      <c r="I202" s="6">
        <f t="shared" ca="1" si="198"/>
        <v>0.3019933774108301</v>
      </c>
      <c r="J202" s="6">
        <f t="shared" si="199"/>
        <v>0.1</v>
      </c>
      <c r="K202" s="6">
        <f t="shared" ca="1" si="200"/>
        <v>9.1200000000000073E-2</v>
      </c>
      <c r="L202" s="6">
        <f t="shared" si="201"/>
        <v>0.1</v>
      </c>
      <c r="M202" s="6">
        <f t="shared" ca="1" si="202"/>
        <v>0.6</v>
      </c>
      <c r="N202" s="6">
        <f t="shared" si="203"/>
        <v>0.1</v>
      </c>
      <c r="O202" s="6">
        <f t="shared" ca="1" si="204"/>
        <v>0.21333333333333335</v>
      </c>
      <c r="P202" s="6">
        <f t="shared" si="205"/>
        <v>0.1</v>
      </c>
      <c r="Q202" s="6">
        <f t="shared" ca="1" si="206"/>
        <v>0.66666666666666663</v>
      </c>
      <c r="R202" s="6">
        <f t="shared" si="207"/>
        <v>0.1</v>
      </c>
      <c r="S202" s="3" t="e">
        <f t="shared" ca="1" si="208"/>
        <v>#N/A</v>
      </c>
      <c r="T202" s="6">
        <f t="shared" si="209"/>
        <v>0.1</v>
      </c>
      <c r="U202" s="3">
        <f t="shared" ca="1" si="210"/>
        <v>0.6</v>
      </c>
      <c r="V202" s="6">
        <f t="shared" si="211"/>
        <v>0.1</v>
      </c>
      <c r="W202" s="4">
        <f t="shared" ca="1" si="212"/>
        <v>0.58558272628138708</v>
      </c>
      <c r="X202" s="6">
        <f t="shared" si="213"/>
        <v>0.1</v>
      </c>
    </row>
    <row r="203" spans="3:24" x14ac:dyDescent="0.25">
      <c r="C203" s="4" t="s">
        <v>227</v>
      </c>
      <c r="D203" s="3">
        <f t="shared" ca="1" si="218"/>
        <v>0.96</v>
      </c>
      <c r="E203" s="4">
        <f t="shared" ca="1" si="190"/>
        <v>0.36</v>
      </c>
      <c r="F203" s="3">
        <f t="shared" ref="F203" ca="1" si="220">$B$5</f>
        <v>0.7</v>
      </c>
      <c r="G203" s="6">
        <f t="shared" ca="1" si="196"/>
        <v>0.67333333333333323</v>
      </c>
      <c r="H203" s="6">
        <f t="shared" si="197"/>
        <v>0.1</v>
      </c>
      <c r="I203" s="6">
        <f t="shared" ca="1" si="198"/>
        <v>0.30088757590391396</v>
      </c>
      <c r="J203" s="6">
        <f t="shared" si="199"/>
        <v>0.1</v>
      </c>
      <c r="K203" s="6">
        <f t="shared" ca="1" si="200"/>
        <v>9.053333333333359E-2</v>
      </c>
      <c r="L203" s="6">
        <f t="shared" si="201"/>
        <v>0.1</v>
      </c>
      <c r="M203" s="6">
        <f t="shared" ca="1" si="202"/>
        <v>0.7</v>
      </c>
      <c r="N203" s="6">
        <f t="shared" si="203"/>
        <v>0.1</v>
      </c>
      <c r="O203" s="6">
        <f t="shared" ca="1" si="204"/>
        <v>0.2088888888888889</v>
      </c>
      <c r="P203" s="6">
        <f t="shared" si="205"/>
        <v>0.1</v>
      </c>
      <c r="Q203" s="6">
        <f t="shared" ca="1" si="206"/>
        <v>0.66666666666666663</v>
      </c>
      <c r="R203" s="6">
        <f t="shared" si="207"/>
        <v>0.1</v>
      </c>
      <c r="S203" s="3" t="e">
        <f t="shared" ca="1" si="208"/>
        <v>#N/A</v>
      </c>
      <c r="T203" s="6">
        <f t="shared" si="209"/>
        <v>0.1</v>
      </c>
      <c r="U203" s="3">
        <f t="shared" ca="1" si="210"/>
        <v>0.6</v>
      </c>
      <c r="V203" s="6">
        <f t="shared" si="211"/>
        <v>0.1</v>
      </c>
      <c r="W203" s="4">
        <f t="shared" ca="1" si="212"/>
        <v>-0.39568744920851273</v>
      </c>
      <c r="X203" s="6">
        <f t="shared" si="213"/>
        <v>0.1</v>
      </c>
    </row>
    <row r="204" spans="3:24" x14ac:dyDescent="0.25">
      <c r="C204" s="4" t="s">
        <v>228</v>
      </c>
      <c r="D204" s="3">
        <f t="shared" ca="1" si="218"/>
        <v>0.96</v>
      </c>
      <c r="E204" s="4">
        <f t="shared" ca="1" si="190"/>
        <v>0.36</v>
      </c>
      <c r="F204" s="3">
        <f t="shared" ca="1" si="218"/>
        <v>0.96</v>
      </c>
      <c r="G204" s="6">
        <f t="shared" ca="1" si="196"/>
        <v>0.7599999999999999</v>
      </c>
      <c r="H204" s="6">
        <f t="shared" si="197"/>
        <v>0.1</v>
      </c>
      <c r="I204" s="6">
        <f t="shared" ca="1" si="198"/>
        <v>0.34641016151377546</v>
      </c>
      <c r="J204" s="6">
        <f t="shared" si="199"/>
        <v>0.1</v>
      </c>
      <c r="K204" s="6">
        <f t="shared" ca="1" si="200"/>
        <v>0.12</v>
      </c>
      <c r="L204" s="6">
        <f t="shared" si="201"/>
        <v>0.1</v>
      </c>
      <c r="M204" s="6">
        <f t="shared" ca="1" si="202"/>
        <v>0.96</v>
      </c>
      <c r="N204" s="6">
        <f t="shared" si="203"/>
        <v>0.1</v>
      </c>
      <c r="O204" s="6">
        <f t="shared" ca="1" si="204"/>
        <v>0.26666666666666666</v>
      </c>
      <c r="P204" s="6">
        <f t="shared" si="205"/>
        <v>0.1</v>
      </c>
      <c r="Q204" s="6">
        <f t="shared" ca="1" si="206"/>
        <v>0.66666666666666663</v>
      </c>
      <c r="R204" s="6">
        <f t="shared" si="207"/>
        <v>0.1</v>
      </c>
      <c r="S204" s="3">
        <f t="shared" ca="1" si="208"/>
        <v>0.96</v>
      </c>
      <c r="T204" s="6">
        <f t="shared" si="209"/>
        <v>0.1</v>
      </c>
      <c r="U204" s="3">
        <f t="shared" ca="1" si="210"/>
        <v>0.6</v>
      </c>
      <c r="V204" s="6">
        <f t="shared" si="211"/>
        <v>0.1</v>
      </c>
      <c r="W204" s="4">
        <f t="shared" ca="1" si="212"/>
        <v>-1.7320508075688745</v>
      </c>
      <c r="X204" s="6">
        <f t="shared" si="213"/>
        <v>0.1</v>
      </c>
    </row>
    <row r="205" spans="3:24" x14ac:dyDescent="0.25">
      <c r="C205" s="4" t="s">
        <v>229</v>
      </c>
      <c r="D205" s="3">
        <f t="shared" ca="1" si="218"/>
        <v>0.96</v>
      </c>
      <c r="E205" s="4">
        <f t="shared" ca="1" si="190"/>
        <v>0.36</v>
      </c>
      <c r="F205" s="3">
        <f t="shared" ref="F205" ca="1" si="221">$B$7</f>
        <v>0.62</v>
      </c>
      <c r="G205" s="6">
        <f t="shared" ca="1" si="196"/>
        <v>0.64666666666666661</v>
      </c>
      <c r="H205" s="6">
        <f t="shared" si="197"/>
        <v>0.1</v>
      </c>
      <c r="I205" s="6">
        <f t="shared" ca="1" si="198"/>
        <v>0.30088757590391357</v>
      </c>
      <c r="J205" s="6">
        <f t="shared" si="199"/>
        <v>0.1</v>
      </c>
      <c r="K205" s="6">
        <f t="shared" ca="1" si="200"/>
        <v>9.0533333333333355E-2</v>
      </c>
      <c r="L205" s="6">
        <f t="shared" si="201"/>
        <v>0.1</v>
      </c>
      <c r="M205" s="6">
        <f t="shared" ca="1" si="202"/>
        <v>0.62</v>
      </c>
      <c r="N205" s="6">
        <f t="shared" si="203"/>
        <v>0.1</v>
      </c>
      <c r="O205" s="6">
        <f t="shared" ca="1" si="204"/>
        <v>0.20888888888888887</v>
      </c>
      <c r="P205" s="6">
        <f t="shared" si="205"/>
        <v>0.1</v>
      </c>
      <c r="Q205" s="6">
        <f t="shared" ca="1" si="206"/>
        <v>0.66666666666666663</v>
      </c>
      <c r="R205" s="6">
        <f t="shared" si="207"/>
        <v>0.1</v>
      </c>
      <c r="S205" s="3" t="e">
        <f t="shared" ca="1" si="208"/>
        <v>#N/A</v>
      </c>
      <c r="T205" s="6">
        <f t="shared" si="209"/>
        <v>0.1</v>
      </c>
      <c r="U205" s="3">
        <f t="shared" ca="1" si="210"/>
        <v>0.6</v>
      </c>
      <c r="V205" s="6">
        <f t="shared" si="211"/>
        <v>0.1</v>
      </c>
      <c r="W205" s="4">
        <f t="shared" ca="1" si="212"/>
        <v>0.39568744920851517</v>
      </c>
      <c r="X205" s="6">
        <f t="shared" si="213"/>
        <v>0.1</v>
      </c>
    </row>
    <row r="206" spans="3:24" x14ac:dyDescent="0.25">
      <c r="C206" s="4" t="s">
        <v>230</v>
      </c>
      <c r="D206" s="3">
        <f t="shared" ca="1" si="218"/>
        <v>0.96</v>
      </c>
      <c r="E206" s="4">
        <f t="shared" ca="1" si="190"/>
        <v>0.36</v>
      </c>
      <c r="F206" s="3">
        <f t="shared" ref="F206" ca="1" si="222">$B$8</f>
        <v>0.36</v>
      </c>
      <c r="G206" s="6">
        <f t="shared" ca="1" si="196"/>
        <v>0.55999999999999994</v>
      </c>
      <c r="H206" s="6">
        <f t="shared" si="197"/>
        <v>0.1</v>
      </c>
      <c r="I206" s="6">
        <f t="shared" ca="1" si="198"/>
        <v>0.34641016151377552</v>
      </c>
      <c r="J206" s="6">
        <f t="shared" si="199"/>
        <v>0.1</v>
      </c>
      <c r="K206" s="6">
        <f t="shared" ca="1" si="200"/>
        <v>0.12000000000000004</v>
      </c>
      <c r="L206" s="6">
        <f t="shared" si="201"/>
        <v>0.1</v>
      </c>
      <c r="M206" s="6">
        <f t="shared" ca="1" si="202"/>
        <v>0.36</v>
      </c>
      <c r="N206" s="6">
        <f t="shared" si="203"/>
        <v>0.1</v>
      </c>
      <c r="O206" s="6">
        <f t="shared" ca="1" si="204"/>
        <v>0.26666666666666666</v>
      </c>
      <c r="P206" s="6">
        <f t="shared" si="205"/>
        <v>0.1</v>
      </c>
      <c r="Q206" s="6">
        <f t="shared" ca="1" si="206"/>
        <v>0.33333333333333331</v>
      </c>
      <c r="R206" s="6">
        <f t="shared" si="207"/>
        <v>0.1</v>
      </c>
      <c r="S206" s="3">
        <f t="shared" ca="1" si="208"/>
        <v>0.36</v>
      </c>
      <c r="T206" s="6">
        <f t="shared" si="209"/>
        <v>0.1</v>
      </c>
      <c r="U206" s="3">
        <f t="shared" ca="1" si="210"/>
        <v>0.6</v>
      </c>
      <c r="V206" s="6">
        <f t="shared" si="211"/>
        <v>0.1</v>
      </c>
      <c r="W206" s="4">
        <f t="shared" ca="1" si="212"/>
        <v>1.732050807568879</v>
      </c>
      <c r="X206" s="6">
        <f t="shared" si="213"/>
        <v>0.1</v>
      </c>
    </row>
    <row r="207" spans="3:24" x14ac:dyDescent="0.25">
      <c r="C207" s="4" t="s">
        <v>231</v>
      </c>
      <c r="D207" s="3">
        <f ca="1">$B$7</f>
        <v>0.62</v>
      </c>
      <c r="E207" s="4">
        <f t="shared" ca="1" si="190"/>
        <v>0.36</v>
      </c>
      <c r="F207" s="3">
        <f t="shared" ref="F207" ca="1" si="223">$B$3</f>
        <v>0.08</v>
      </c>
      <c r="G207" s="6">
        <f t="shared" ca="1" si="196"/>
        <v>0.35333333333333333</v>
      </c>
      <c r="H207" s="6">
        <f t="shared" si="197"/>
        <v>0.1</v>
      </c>
      <c r="I207" s="6">
        <f t="shared" ca="1" si="198"/>
        <v>0.27006172134038786</v>
      </c>
      <c r="J207" s="6">
        <f t="shared" si="199"/>
        <v>0.1</v>
      </c>
      <c r="K207" s="6">
        <f t="shared" ca="1" si="200"/>
        <v>7.2933333333333308E-2</v>
      </c>
      <c r="L207" s="6">
        <f t="shared" si="201"/>
        <v>0.1</v>
      </c>
      <c r="M207" s="6">
        <f t="shared" ca="1" si="202"/>
        <v>0.36</v>
      </c>
      <c r="N207" s="6">
        <f t="shared" si="203"/>
        <v>0.1</v>
      </c>
      <c r="O207" s="6">
        <f t="shared" ca="1" si="204"/>
        <v>0.1822222222222222</v>
      </c>
      <c r="P207" s="6">
        <f t="shared" si="205"/>
        <v>0.1</v>
      </c>
      <c r="Q207" s="6">
        <f t="shared" ca="1" si="206"/>
        <v>0.33333333333333331</v>
      </c>
      <c r="R207" s="6">
        <f t="shared" si="207"/>
        <v>0.1</v>
      </c>
      <c r="S207" s="3" t="e">
        <f t="shared" ca="1" si="208"/>
        <v>#N/A</v>
      </c>
      <c r="T207" s="6">
        <f t="shared" si="209"/>
        <v>0.1</v>
      </c>
      <c r="U207" s="3">
        <f t="shared" ca="1" si="210"/>
        <v>0.54</v>
      </c>
      <c r="V207" s="6">
        <f t="shared" si="211"/>
        <v>0.1</v>
      </c>
      <c r="W207" s="4">
        <f t="shared" ca="1" si="212"/>
        <v>-0.11101802327091614</v>
      </c>
      <c r="X207" s="6">
        <f t="shared" si="213"/>
        <v>0.1</v>
      </c>
    </row>
    <row r="208" spans="3:24" x14ac:dyDescent="0.25">
      <c r="C208" s="4" t="s">
        <v>232</v>
      </c>
      <c r="D208" s="3">
        <f t="shared" ref="D208:F218" ca="1" si="224">$B$7</f>
        <v>0.62</v>
      </c>
      <c r="E208" s="4">
        <f t="shared" ca="1" si="190"/>
        <v>0.36</v>
      </c>
      <c r="F208" s="3">
        <f t="shared" ref="F208" ca="1" si="225">$B$4</f>
        <v>0.6</v>
      </c>
      <c r="G208" s="6">
        <f t="shared" ca="1" si="196"/>
        <v>0.52666666666666673</v>
      </c>
      <c r="H208" s="6">
        <f t="shared" si="197"/>
        <v>0.1</v>
      </c>
      <c r="I208" s="6">
        <f t="shared" ca="1" si="198"/>
        <v>0.1446835627614044</v>
      </c>
      <c r="J208" s="6">
        <f t="shared" si="199"/>
        <v>0.1</v>
      </c>
      <c r="K208" s="6">
        <f t="shared" ca="1" si="200"/>
        <v>2.0933333333333245E-2</v>
      </c>
      <c r="L208" s="6">
        <f t="shared" si="201"/>
        <v>0.1</v>
      </c>
      <c r="M208" s="6">
        <f t="shared" ca="1" si="202"/>
        <v>0.6</v>
      </c>
      <c r="N208" s="6">
        <f t="shared" si="203"/>
        <v>0.1</v>
      </c>
      <c r="O208" s="6">
        <f t="shared" ca="1" si="204"/>
        <v>0.11111111111111109</v>
      </c>
      <c r="P208" s="6">
        <f t="shared" si="205"/>
        <v>0.1</v>
      </c>
      <c r="Q208" s="6">
        <f t="shared" ca="1" si="206"/>
        <v>0.66666666666666663</v>
      </c>
      <c r="R208" s="6">
        <f t="shared" si="207"/>
        <v>0.1</v>
      </c>
      <c r="S208" s="3" t="e">
        <f t="shared" ca="1" si="208"/>
        <v>#N/A</v>
      </c>
      <c r="T208" s="6">
        <f t="shared" si="209"/>
        <v>0.1</v>
      </c>
      <c r="U208" s="3">
        <f t="shared" ca="1" si="210"/>
        <v>0.26</v>
      </c>
      <c r="V208" s="6">
        <f t="shared" si="211"/>
        <v>0.1</v>
      </c>
      <c r="W208" s="4">
        <f t="shared" ca="1" si="212"/>
        <v>-1.6948914255083665</v>
      </c>
      <c r="X208" s="6">
        <f t="shared" si="213"/>
        <v>0.1</v>
      </c>
    </row>
    <row r="209" spans="3:24" x14ac:dyDescent="0.25">
      <c r="C209" s="4" t="s">
        <v>233</v>
      </c>
      <c r="D209" s="3">
        <f t="shared" ca="1" si="224"/>
        <v>0.62</v>
      </c>
      <c r="E209" s="4">
        <f t="shared" ca="1" si="190"/>
        <v>0.36</v>
      </c>
      <c r="F209" s="3">
        <f t="shared" ref="F209" ca="1" si="226">$B$5</f>
        <v>0.7</v>
      </c>
      <c r="G209" s="6">
        <f t="shared" ca="1" si="196"/>
        <v>0.55999999999999994</v>
      </c>
      <c r="H209" s="6">
        <f t="shared" si="197"/>
        <v>0.1</v>
      </c>
      <c r="I209" s="6">
        <f t="shared" ca="1" si="198"/>
        <v>0.17776388834631199</v>
      </c>
      <c r="J209" s="6">
        <f t="shared" si="199"/>
        <v>0.1</v>
      </c>
      <c r="K209" s="6">
        <f t="shared" ca="1" si="200"/>
        <v>3.1600000000000072E-2</v>
      </c>
      <c r="L209" s="6">
        <f t="shared" si="201"/>
        <v>0.1</v>
      </c>
      <c r="M209" s="6">
        <f t="shared" ca="1" si="202"/>
        <v>0.62</v>
      </c>
      <c r="N209" s="6">
        <f t="shared" si="203"/>
        <v>0.1</v>
      </c>
      <c r="O209" s="6">
        <f t="shared" ca="1" si="204"/>
        <v>0.13333333333333333</v>
      </c>
      <c r="P209" s="6">
        <f t="shared" si="205"/>
        <v>0.1</v>
      </c>
      <c r="Q209" s="6">
        <f t="shared" ca="1" si="206"/>
        <v>0.66666666666666663</v>
      </c>
      <c r="R209" s="6">
        <f t="shared" si="207"/>
        <v>0.1</v>
      </c>
      <c r="S209" s="3" t="e">
        <f t="shared" ca="1" si="208"/>
        <v>#N/A</v>
      </c>
      <c r="T209" s="6">
        <f t="shared" si="209"/>
        <v>0.1</v>
      </c>
      <c r="U209" s="3">
        <f t="shared" ca="1" si="210"/>
        <v>0.33999999999999997</v>
      </c>
      <c r="V209" s="6">
        <f t="shared" si="211"/>
        <v>0.1</v>
      </c>
      <c r="W209" s="4">
        <f t="shared" ca="1" si="212"/>
        <v>-1.3458329954115082</v>
      </c>
      <c r="X209" s="6">
        <f t="shared" si="213"/>
        <v>0.1</v>
      </c>
    </row>
    <row r="210" spans="3:24" x14ac:dyDescent="0.25">
      <c r="C210" s="4" t="s">
        <v>234</v>
      </c>
      <c r="D210" s="3">
        <f t="shared" ca="1" si="224"/>
        <v>0.62</v>
      </c>
      <c r="E210" s="4">
        <f t="shared" ca="1" si="190"/>
        <v>0.36</v>
      </c>
      <c r="F210" s="3">
        <f t="shared" ref="F210" ca="1" si="227">$B$6</f>
        <v>0.96</v>
      </c>
      <c r="G210" s="6">
        <f t="shared" ca="1" si="196"/>
        <v>0.64666666666666661</v>
      </c>
      <c r="H210" s="6">
        <f t="shared" si="197"/>
        <v>0.1</v>
      </c>
      <c r="I210" s="6">
        <f t="shared" ca="1" si="198"/>
        <v>0.30088757590391357</v>
      </c>
      <c r="J210" s="6">
        <f t="shared" si="199"/>
        <v>0.1</v>
      </c>
      <c r="K210" s="6">
        <f t="shared" ca="1" si="200"/>
        <v>9.0533333333333355E-2</v>
      </c>
      <c r="L210" s="6">
        <f t="shared" si="201"/>
        <v>0.1</v>
      </c>
      <c r="M210" s="6">
        <f t="shared" ca="1" si="202"/>
        <v>0.62</v>
      </c>
      <c r="N210" s="6">
        <f t="shared" si="203"/>
        <v>0.1</v>
      </c>
      <c r="O210" s="6">
        <f t="shared" ca="1" si="204"/>
        <v>0.20888888888888887</v>
      </c>
      <c r="P210" s="6">
        <f t="shared" si="205"/>
        <v>0.1</v>
      </c>
      <c r="Q210" s="6">
        <f t="shared" ca="1" si="206"/>
        <v>0.66666666666666663</v>
      </c>
      <c r="R210" s="6">
        <f t="shared" si="207"/>
        <v>0.1</v>
      </c>
      <c r="S210" s="3" t="e">
        <f t="shared" ca="1" si="208"/>
        <v>#N/A</v>
      </c>
      <c r="T210" s="6">
        <f t="shared" si="209"/>
        <v>0.1</v>
      </c>
      <c r="U210" s="3">
        <f t="shared" ca="1" si="210"/>
        <v>0.6</v>
      </c>
      <c r="V210" s="6">
        <f t="shared" si="211"/>
        <v>0.1</v>
      </c>
      <c r="W210" s="4">
        <f t="shared" ca="1" si="212"/>
        <v>0.39568744920851529</v>
      </c>
      <c r="X210" s="6">
        <f t="shared" si="213"/>
        <v>0.1</v>
      </c>
    </row>
    <row r="211" spans="3:24" x14ac:dyDescent="0.25">
      <c r="C211" s="4" t="s">
        <v>235</v>
      </c>
      <c r="D211" s="3">
        <f t="shared" ca="1" si="224"/>
        <v>0.62</v>
      </c>
      <c r="E211" s="4">
        <f t="shared" ca="1" si="190"/>
        <v>0.36</v>
      </c>
      <c r="F211" s="3">
        <f t="shared" ca="1" si="224"/>
        <v>0.62</v>
      </c>
      <c r="G211" s="6">
        <f t="shared" ca="1" si="196"/>
        <v>0.53333333333333333</v>
      </c>
      <c r="H211" s="6">
        <f t="shared" si="197"/>
        <v>0.1</v>
      </c>
      <c r="I211" s="6">
        <f t="shared" ca="1" si="198"/>
        <v>0.15011106998930257</v>
      </c>
      <c r="J211" s="6">
        <f t="shared" si="199"/>
        <v>0.1</v>
      </c>
      <c r="K211" s="6">
        <f t="shared" ca="1" si="200"/>
        <v>2.2533333333333294E-2</v>
      </c>
      <c r="L211" s="6">
        <f t="shared" si="201"/>
        <v>0.1</v>
      </c>
      <c r="M211" s="6">
        <f t="shared" ca="1" si="202"/>
        <v>0.62</v>
      </c>
      <c r="N211" s="6">
        <f t="shared" si="203"/>
        <v>0.1</v>
      </c>
      <c r="O211" s="6">
        <f t="shared" ca="1" si="204"/>
        <v>0.11555555555555556</v>
      </c>
      <c r="P211" s="6">
        <f t="shared" si="205"/>
        <v>0.1</v>
      </c>
      <c r="Q211" s="6">
        <f t="shared" ca="1" si="206"/>
        <v>0.66666666666666663</v>
      </c>
      <c r="R211" s="6">
        <f t="shared" si="207"/>
        <v>0.1</v>
      </c>
      <c r="S211" s="3">
        <f t="shared" ca="1" si="208"/>
        <v>0.62</v>
      </c>
      <c r="T211" s="6">
        <f t="shared" si="209"/>
        <v>0.1</v>
      </c>
      <c r="U211" s="3">
        <f t="shared" ca="1" si="210"/>
        <v>0.26</v>
      </c>
      <c r="V211" s="6">
        <f t="shared" si="211"/>
        <v>0.1</v>
      </c>
      <c r="W211" s="4">
        <f t="shared" ca="1" si="212"/>
        <v>-1.7320508075688767</v>
      </c>
      <c r="X211" s="6">
        <f t="shared" si="213"/>
        <v>0.1</v>
      </c>
    </row>
    <row r="212" spans="3:24" x14ac:dyDescent="0.25">
      <c r="C212" s="4" t="s">
        <v>236</v>
      </c>
      <c r="D212" s="3">
        <f t="shared" ca="1" si="224"/>
        <v>0.62</v>
      </c>
      <c r="E212" s="4">
        <f t="shared" ca="1" si="190"/>
        <v>0.36</v>
      </c>
      <c r="F212" s="3">
        <f t="shared" ref="F212" ca="1" si="228">$B$8</f>
        <v>0.36</v>
      </c>
      <c r="G212" s="6">
        <f t="shared" ca="1" si="196"/>
        <v>0.4466666666666666</v>
      </c>
      <c r="H212" s="6">
        <f t="shared" si="197"/>
        <v>0.1</v>
      </c>
      <c r="I212" s="6">
        <f t="shared" ca="1" si="198"/>
        <v>0.15011106998930276</v>
      </c>
      <c r="J212" s="6">
        <f t="shared" si="199"/>
        <v>0.1</v>
      </c>
      <c r="K212" s="6">
        <f t="shared" ca="1" si="200"/>
        <v>2.2533333333333353E-2</v>
      </c>
      <c r="L212" s="6">
        <f t="shared" si="201"/>
        <v>0.1</v>
      </c>
      <c r="M212" s="6">
        <f t="shared" ca="1" si="202"/>
        <v>0.36</v>
      </c>
      <c r="N212" s="6">
        <f t="shared" si="203"/>
        <v>0.1</v>
      </c>
      <c r="O212" s="6">
        <f t="shared" ca="1" si="204"/>
        <v>0.11555555555555554</v>
      </c>
      <c r="P212" s="6">
        <f t="shared" si="205"/>
        <v>0.1</v>
      </c>
      <c r="Q212" s="6">
        <f t="shared" ca="1" si="206"/>
        <v>0.33333333333333331</v>
      </c>
      <c r="R212" s="6">
        <f t="shared" si="207"/>
        <v>0.1</v>
      </c>
      <c r="S212" s="3">
        <f t="shared" ca="1" si="208"/>
        <v>0.36</v>
      </c>
      <c r="T212" s="6">
        <f t="shared" si="209"/>
        <v>0.1</v>
      </c>
      <c r="U212" s="3">
        <f t="shared" ca="1" si="210"/>
        <v>0.26</v>
      </c>
      <c r="V212" s="6">
        <f t="shared" si="211"/>
        <v>0.1</v>
      </c>
      <c r="W212" s="4">
        <f t="shared" ca="1" si="212"/>
        <v>1.7320508075688805</v>
      </c>
      <c r="X212" s="6">
        <f t="shared" si="213"/>
        <v>0.1</v>
      </c>
    </row>
    <row r="213" spans="3:24" x14ac:dyDescent="0.25">
      <c r="C213" s="4" t="s">
        <v>237</v>
      </c>
      <c r="D213" s="3">
        <f ca="1">$B$8</f>
        <v>0.36</v>
      </c>
      <c r="E213" s="4">
        <f t="shared" ca="1" si="190"/>
        <v>0.36</v>
      </c>
      <c r="F213" s="3">
        <f t="shared" ref="F213" ca="1" si="229">$B$3</f>
        <v>0.08</v>
      </c>
      <c r="G213" s="6">
        <f t="shared" ca="1" si="196"/>
        <v>0.26666666666666666</v>
      </c>
      <c r="H213" s="6">
        <f t="shared" si="197"/>
        <v>0.1</v>
      </c>
      <c r="I213" s="6">
        <f t="shared" ca="1" si="198"/>
        <v>0.16165807537309529</v>
      </c>
      <c r="J213" s="6">
        <f t="shared" si="199"/>
        <v>0.1</v>
      </c>
      <c r="K213" s="6">
        <f t="shared" ca="1" si="200"/>
        <v>2.6133333333333359E-2</v>
      </c>
      <c r="L213" s="6">
        <f t="shared" si="201"/>
        <v>0.1</v>
      </c>
      <c r="M213" s="6">
        <f t="shared" ca="1" si="202"/>
        <v>0.36</v>
      </c>
      <c r="N213" s="6">
        <f t="shared" si="203"/>
        <v>0.1</v>
      </c>
      <c r="O213" s="6">
        <f t="shared" ca="1" si="204"/>
        <v>0.12444444444444443</v>
      </c>
      <c r="P213" s="6">
        <f t="shared" si="205"/>
        <v>0.1</v>
      </c>
      <c r="Q213" s="6">
        <f t="shared" ca="1" si="206"/>
        <v>0</v>
      </c>
      <c r="R213" s="6">
        <f t="shared" si="207"/>
        <v>0.1</v>
      </c>
      <c r="S213" s="3">
        <f t="shared" ca="1" si="208"/>
        <v>0.36</v>
      </c>
      <c r="T213" s="6">
        <f t="shared" si="209"/>
        <v>0.1</v>
      </c>
      <c r="U213" s="3">
        <f t="shared" ca="1" si="210"/>
        <v>0.27999999999999997</v>
      </c>
      <c r="V213" s="6">
        <f t="shared" si="211"/>
        <v>0.1</v>
      </c>
      <c r="W213" s="4">
        <f t="shared" ca="1" si="212"/>
        <v>-1.7320508075688772</v>
      </c>
      <c r="X213" s="6">
        <f t="shared" si="213"/>
        <v>0.1</v>
      </c>
    </row>
    <row r="214" spans="3:24" x14ac:dyDescent="0.25">
      <c r="C214" s="4" t="s">
        <v>238</v>
      </c>
      <c r="D214" s="3">
        <f t="shared" ref="D214:D218" ca="1" si="230">$B$8</f>
        <v>0.36</v>
      </c>
      <c r="E214" s="4">
        <f t="shared" ca="1" si="190"/>
        <v>0.36</v>
      </c>
      <c r="F214" s="3">
        <f t="shared" ref="F214" ca="1" si="231">$B$4</f>
        <v>0.6</v>
      </c>
      <c r="G214" s="6">
        <f t="shared" ca="1" si="196"/>
        <v>0.43999999999999995</v>
      </c>
      <c r="H214" s="6">
        <f t="shared" si="197"/>
        <v>0.1</v>
      </c>
      <c r="I214" s="6">
        <f t="shared" ca="1" si="198"/>
        <v>0.13856406460551038</v>
      </c>
      <c r="J214" s="6">
        <f t="shared" si="199"/>
        <v>0.1</v>
      </c>
      <c r="K214" s="6">
        <f t="shared" ca="1" si="200"/>
        <v>1.9200000000000054E-2</v>
      </c>
      <c r="L214" s="6">
        <f t="shared" si="201"/>
        <v>0.1</v>
      </c>
      <c r="M214" s="6">
        <f t="shared" ca="1" si="202"/>
        <v>0.36</v>
      </c>
      <c r="N214" s="6">
        <f t="shared" si="203"/>
        <v>0.1</v>
      </c>
      <c r="O214" s="6">
        <f t="shared" ca="1" si="204"/>
        <v>0.10666666666666665</v>
      </c>
      <c r="P214" s="6">
        <f t="shared" si="205"/>
        <v>0.1</v>
      </c>
      <c r="Q214" s="6">
        <f t="shared" ca="1" si="206"/>
        <v>0.33333333333333331</v>
      </c>
      <c r="R214" s="6">
        <f t="shared" si="207"/>
        <v>0.1</v>
      </c>
      <c r="S214" s="3">
        <f t="shared" ca="1" si="208"/>
        <v>0.36</v>
      </c>
      <c r="T214" s="6">
        <f t="shared" si="209"/>
        <v>0.1</v>
      </c>
      <c r="U214" s="3">
        <f t="shared" ca="1" si="210"/>
        <v>0.24</v>
      </c>
      <c r="V214" s="6">
        <f t="shared" si="211"/>
        <v>0.1</v>
      </c>
      <c r="W214" s="4">
        <f t="shared" ca="1" si="212"/>
        <v>1.7320508075688792</v>
      </c>
      <c r="X214" s="6">
        <f t="shared" si="213"/>
        <v>0.1</v>
      </c>
    </row>
    <row r="215" spans="3:24" x14ac:dyDescent="0.25">
      <c r="C215" s="4" t="s">
        <v>239</v>
      </c>
      <c r="D215" s="3">
        <f t="shared" ca="1" si="230"/>
        <v>0.36</v>
      </c>
      <c r="E215" s="4">
        <f t="shared" ca="1" si="190"/>
        <v>0.36</v>
      </c>
      <c r="F215" s="3">
        <f t="shared" ref="F215" ca="1" si="232">$B$5</f>
        <v>0.7</v>
      </c>
      <c r="G215" s="6">
        <f t="shared" ca="1" si="196"/>
        <v>0.47333333333333333</v>
      </c>
      <c r="H215" s="6">
        <f t="shared" si="197"/>
        <v>0.1</v>
      </c>
      <c r="I215" s="6">
        <f t="shared" ca="1" si="198"/>
        <v>0.19629909152447256</v>
      </c>
      <c r="J215" s="6">
        <f t="shared" si="199"/>
        <v>0.1</v>
      </c>
      <c r="K215" s="6">
        <f t="shared" ca="1" si="200"/>
        <v>3.8533333333333253E-2</v>
      </c>
      <c r="L215" s="6">
        <f t="shared" si="201"/>
        <v>0.1</v>
      </c>
      <c r="M215" s="6">
        <f t="shared" ca="1" si="202"/>
        <v>0.36</v>
      </c>
      <c r="N215" s="6">
        <f t="shared" si="203"/>
        <v>0.1</v>
      </c>
      <c r="O215" s="6">
        <f t="shared" ca="1" si="204"/>
        <v>0.15111111111111111</v>
      </c>
      <c r="P215" s="6">
        <f t="shared" si="205"/>
        <v>0.1</v>
      </c>
      <c r="Q215" s="6">
        <f t="shared" ca="1" si="206"/>
        <v>0.33333333333333331</v>
      </c>
      <c r="R215" s="6">
        <f t="shared" si="207"/>
        <v>0.1</v>
      </c>
      <c r="S215" s="3">
        <f t="shared" ca="1" si="208"/>
        <v>0.36</v>
      </c>
      <c r="T215" s="6">
        <f t="shared" si="209"/>
        <v>0.1</v>
      </c>
      <c r="U215" s="3">
        <f t="shared" ca="1" si="210"/>
        <v>0.33999999999999997</v>
      </c>
      <c r="V215" s="6">
        <f t="shared" si="211"/>
        <v>0.1</v>
      </c>
      <c r="W215" s="4">
        <f t="shared" ca="1" si="212"/>
        <v>1.7320508075688765</v>
      </c>
      <c r="X215" s="6">
        <f t="shared" si="213"/>
        <v>0.1</v>
      </c>
    </row>
    <row r="216" spans="3:24" x14ac:dyDescent="0.25">
      <c r="C216" s="4" t="s">
        <v>240</v>
      </c>
      <c r="D216" s="3">
        <f t="shared" ca="1" si="230"/>
        <v>0.36</v>
      </c>
      <c r="E216" s="4">
        <f t="shared" ca="1" si="190"/>
        <v>0.36</v>
      </c>
      <c r="F216" s="3">
        <f t="shared" ref="F216" ca="1" si="233">$B$6</f>
        <v>0.96</v>
      </c>
      <c r="G216" s="6">
        <f t="shared" ca="1" si="196"/>
        <v>0.55999999999999994</v>
      </c>
      <c r="H216" s="6">
        <f t="shared" si="197"/>
        <v>0.1</v>
      </c>
      <c r="I216" s="6">
        <f t="shared" ca="1" si="198"/>
        <v>0.34641016151377563</v>
      </c>
      <c r="J216" s="6">
        <f t="shared" si="199"/>
        <v>0.1</v>
      </c>
      <c r="K216" s="6">
        <f t="shared" ca="1" si="200"/>
        <v>0.12000000000000012</v>
      </c>
      <c r="L216" s="6">
        <f t="shared" si="201"/>
        <v>0.1</v>
      </c>
      <c r="M216" s="6">
        <f t="shared" ca="1" si="202"/>
        <v>0.36</v>
      </c>
      <c r="N216" s="6">
        <f t="shared" si="203"/>
        <v>0.1</v>
      </c>
      <c r="O216" s="6">
        <f t="shared" ca="1" si="204"/>
        <v>0.26666666666666666</v>
      </c>
      <c r="P216" s="6">
        <f t="shared" si="205"/>
        <v>0.1</v>
      </c>
      <c r="Q216" s="6">
        <f t="shared" ca="1" si="206"/>
        <v>0.33333333333333331</v>
      </c>
      <c r="R216" s="6">
        <f t="shared" si="207"/>
        <v>0.1</v>
      </c>
      <c r="S216" s="3">
        <f t="shared" ca="1" si="208"/>
        <v>0.36</v>
      </c>
      <c r="T216" s="6">
        <f t="shared" si="209"/>
        <v>0.1</v>
      </c>
      <c r="U216" s="3">
        <f t="shared" ca="1" si="210"/>
        <v>0.6</v>
      </c>
      <c r="V216" s="6">
        <f t="shared" si="211"/>
        <v>0.1</v>
      </c>
      <c r="W216" s="4">
        <f t="shared" ca="1" si="212"/>
        <v>1.732050807568879</v>
      </c>
      <c r="X216" s="6">
        <f t="shared" si="213"/>
        <v>0.1</v>
      </c>
    </row>
    <row r="217" spans="3:24" x14ac:dyDescent="0.25">
      <c r="C217" s="4" t="s">
        <v>241</v>
      </c>
      <c r="D217" s="3">
        <f t="shared" ca="1" si="230"/>
        <v>0.36</v>
      </c>
      <c r="E217" s="4">
        <f t="shared" ca="1" si="190"/>
        <v>0.36</v>
      </c>
      <c r="F217" s="3">
        <f t="shared" ref="F217" ca="1" si="234">$B$7</f>
        <v>0.62</v>
      </c>
      <c r="G217" s="6">
        <f t="shared" ca="1" si="196"/>
        <v>0.4466666666666666</v>
      </c>
      <c r="H217" s="6">
        <f t="shared" si="197"/>
        <v>0.1</v>
      </c>
      <c r="I217" s="6">
        <f t="shared" ca="1" si="198"/>
        <v>0.15011106998930276</v>
      </c>
      <c r="J217" s="6">
        <f t="shared" si="199"/>
        <v>0.1</v>
      </c>
      <c r="K217" s="6">
        <f t="shared" ca="1" si="200"/>
        <v>2.2533333333333353E-2</v>
      </c>
      <c r="L217" s="6">
        <f t="shared" si="201"/>
        <v>0.1</v>
      </c>
      <c r="M217" s="6">
        <f t="shared" ca="1" si="202"/>
        <v>0.36</v>
      </c>
      <c r="N217" s="6">
        <f t="shared" si="203"/>
        <v>0.1</v>
      </c>
      <c r="O217" s="6">
        <f t="shared" ca="1" si="204"/>
        <v>0.11555555555555554</v>
      </c>
      <c r="P217" s="6">
        <f t="shared" si="205"/>
        <v>0.1</v>
      </c>
      <c r="Q217" s="6">
        <f t="shared" ca="1" si="206"/>
        <v>0.33333333333333331</v>
      </c>
      <c r="R217" s="6">
        <f t="shared" si="207"/>
        <v>0.1</v>
      </c>
      <c r="S217" s="3">
        <f t="shared" ca="1" si="208"/>
        <v>0.36</v>
      </c>
      <c r="T217" s="6">
        <f t="shared" si="209"/>
        <v>0.1</v>
      </c>
      <c r="U217" s="3">
        <f t="shared" ca="1" si="210"/>
        <v>0.26</v>
      </c>
      <c r="V217" s="6">
        <f t="shared" si="211"/>
        <v>0.1</v>
      </c>
      <c r="W217" s="4">
        <f t="shared" ca="1" si="212"/>
        <v>1.7320508075688805</v>
      </c>
      <c r="X217" s="6">
        <f t="shared" si="213"/>
        <v>0.1</v>
      </c>
    </row>
    <row r="218" spans="3:24" x14ac:dyDescent="0.25">
      <c r="C218" s="4" t="s">
        <v>242</v>
      </c>
      <c r="D218" s="3">
        <f t="shared" ca="1" si="230"/>
        <v>0.36</v>
      </c>
      <c r="E218" s="4">
        <f t="shared" ca="1" si="224"/>
        <v>0.62</v>
      </c>
      <c r="F218" s="3">
        <f ca="1">$B$8</f>
        <v>0.36</v>
      </c>
      <c r="G218" s="6">
        <f t="shared" ca="1" si="196"/>
        <v>0.4466666666666666</v>
      </c>
      <c r="H218" s="6">
        <f t="shared" si="197"/>
        <v>0.1</v>
      </c>
      <c r="I218" s="6">
        <f t="shared" ca="1" si="198"/>
        <v>0.15011106998930276</v>
      </c>
      <c r="J218" s="6">
        <f t="shared" si="199"/>
        <v>0.1</v>
      </c>
      <c r="K218" s="6">
        <f t="shared" ca="1" si="200"/>
        <v>2.2533333333333353E-2</v>
      </c>
      <c r="L218" s="6">
        <f t="shared" si="201"/>
        <v>0.1</v>
      </c>
      <c r="M218" s="6">
        <f t="shared" ca="1" si="202"/>
        <v>0.36</v>
      </c>
      <c r="N218" s="6">
        <f t="shared" si="203"/>
        <v>0.1</v>
      </c>
      <c r="O218" s="6">
        <f t="shared" ca="1" si="204"/>
        <v>0.11555555555555554</v>
      </c>
      <c r="P218" s="6">
        <f t="shared" si="205"/>
        <v>0.1</v>
      </c>
      <c r="Q218" s="6">
        <f t="shared" ca="1" si="206"/>
        <v>0.33333333333333331</v>
      </c>
      <c r="R218" s="6">
        <f t="shared" si="207"/>
        <v>0.1</v>
      </c>
      <c r="S218" s="3">
        <f t="shared" ca="1" si="208"/>
        <v>0.36</v>
      </c>
      <c r="T218" s="6">
        <f t="shared" si="209"/>
        <v>0.1</v>
      </c>
      <c r="U218" s="3">
        <f t="shared" ca="1" si="210"/>
        <v>0.26</v>
      </c>
      <c r="V218" s="6">
        <f t="shared" si="211"/>
        <v>0.1</v>
      </c>
      <c r="W218" s="4">
        <f t="shared" ca="1" si="212"/>
        <v>1.7320508075688805</v>
      </c>
      <c r="X218" s="6">
        <f t="shared" si="213"/>
        <v>0.1</v>
      </c>
    </row>
    <row r="219" spans="3:24" x14ac:dyDescent="0.25">
      <c r="D219" s="4" t="s">
        <v>24</v>
      </c>
      <c r="G219" s="17">
        <f ca="1">AVERAGE(G3:G218)</f>
        <v>0.55333333333333357</v>
      </c>
      <c r="H219" s="17">
        <v>0.05</v>
      </c>
      <c r="I219" s="17">
        <f t="shared" ref="I219:U219" ca="1" si="235">AVERAGE(I3:I218)</f>
        <v>0.24348689095757725</v>
      </c>
      <c r="J219" s="17">
        <v>0.05</v>
      </c>
      <c r="K219" s="17">
        <f t="shared" ca="1" si="235"/>
        <v>7.5822222222222194E-2</v>
      </c>
      <c r="L219" s="17">
        <v>0.05</v>
      </c>
      <c r="M219" s="17">
        <f t="shared" ca="1" si="235"/>
        <v>0.56703703703703745</v>
      </c>
      <c r="N219" s="17">
        <v>0.05</v>
      </c>
      <c r="O219" s="17">
        <f t="shared" ca="1" si="235"/>
        <v>0.18049382716049361</v>
      </c>
      <c r="P219" s="17">
        <v>0.05</v>
      </c>
      <c r="Q219" s="17">
        <f t="shared" ca="1" si="235"/>
        <v>0.66666666666666718</v>
      </c>
      <c r="R219" s="17">
        <v>0.05</v>
      </c>
      <c r="S219" s="17">
        <f ca="1">S220/S221</f>
        <v>0.5533333333333329</v>
      </c>
      <c r="T219" s="17">
        <v>0.05</v>
      </c>
      <c r="U219" s="17">
        <f t="shared" ca="1" si="235"/>
        <v>0.45333333333333359</v>
      </c>
      <c r="V219" s="17">
        <v>0.05</v>
      </c>
      <c r="W219" s="4">
        <f ca="1">W220/W221</f>
        <v>-0.1167280025261576</v>
      </c>
      <c r="X219" s="17">
        <v>0.05</v>
      </c>
    </row>
    <row r="220" spans="3:24" x14ac:dyDescent="0.25">
      <c r="S220" s="3">
        <f ca="1">SUMIF(S3:S218,"&gt;-10000")</f>
        <v>53.119999999999962</v>
      </c>
      <c r="W220" s="4">
        <f ca="1">SUMIF(W3:W218,"&gt;-10000")</f>
        <v>-24.74633653554541</v>
      </c>
    </row>
    <row r="221" spans="3:24" x14ac:dyDescent="0.25">
      <c r="S221" s="3">
        <f ca="1">COUNT(S3:S218)</f>
        <v>96</v>
      </c>
      <c r="W221" s="4">
        <f ca="1">COUNT(W3:W218)</f>
        <v>212</v>
      </c>
    </row>
  </sheetData>
  <mergeCells count="9">
    <mergeCell ref="O2:P2"/>
    <mergeCell ref="Q2:R2"/>
    <mergeCell ref="S2:T2"/>
    <mergeCell ref="U2:V2"/>
    <mergeCell ref="C2:F2"/>
    <mergeCell ref="G2:H2"/>
    <mergeCell ref="I2:J2"/>
    <mergeCell ref="K2:L2"/>
    <mergeCell ref="M2:N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8"/>
  <sheetViews>
    <sheetView workbookViewId="0">
      <selection activeCell="I22" sqref="I22"/>
    </sheetView>
  </sheetViews>
  <sheetFormatPr defaultRowHeight="15" x14ac:dyDescent="0.25"/>
  <cols>
    <col min="1" max="1" width="19" bestFit="1" customWidth="1"/>
    <col min="5" max="5" width="18" bestFit="1" customWidth="1"/>
    <col min="6" max="7" width="12.7109375" bestFit="1" customWidth="1"/>
  </cols>
  <sheetData>
    <row r="1" spans="1:114" x14ac:dyDescent="0.25">
      <c r="A1" s="1">
        <f ca="1">ROUND(RAND(),2)</f>
        <v>0.49</v>
      </c>
      <c r="B1" s="1">
        <f t="shared" ref="B1:BM5" ca="1" si="0">ROUND(RAND(),2)</f>
        <v>0.73</v>
      </c>
      <c r="C1" s="1">
        <f t="shared" ca="1" si="0"/>
        <v>0.24</v>
      </c>
      <c r="D1" s="1">
        <f t="shared" ca="1" si="0"/>
        <v>0.5</v>
      </c>
      <c r="E1" s="1">
        <f t="shared" ca="1" si="0"/>
        <v>0.25</v>
      </c>
      <c r="F1" s="1">
        <f t="shared" ca="1" si="0"/>
        <v>0.17</v>
      </c>
      <c r="G1" s="1">
        <f t="shared" ca="1" si="0"/>
        <v>0.79</v>
      </c>
      <c r="H1" s="1">
        <f t="shared" ca="1" si="0"/>
        <v>0.7</v>
      </c>
      <c r="I1" s="1">
        <f t="shared" ca="1" si="0"/>
        <v>0.5</v>
      </c>
      <c r="J1" s="1">
        <f t="shared" ca="1" si="0"/>
        <v>0.53</v>
      </c>
      <c r="K1" s="1">
        <f t="shared" ca="1" si="0"/>
        <v>0.25</v>
      </c>
      <c r="L1" s="1">
        <f t="shared" ca="1" si="0"/>
        <v>0.79</v>
      </c>
      <c r="M1" s="1">
        <f t="shared" ca="1" si="0"/>
        <v>0.73</v>
      </c>
      <c r="N1" s="1">
        <f t="shared" ca="1" si="0"/>
        <v>0.38</v>
      </c>
      <c r="O1" s="1">
        <f t="shared" ca="1" si="0"/>
        <v>0.17</v>
      </c>
      <c r="P1" s="1">
        <f t="shared" ca="1" si="0"/>
        <v>0.54</v>
      </c>
      <c r="Q1" s="1">
        <f t="shared" ca="1" si="0"/>
        <v>0.3</v>
      </c>
      <c r="R1" s="1">
        <f t="shared" ca="1" si="0"/>
        <v>0.38</v>
      </c>
      <c r="S1" s="1">
        <f t="shared" ca="1" si="0"/>
        <v>0.71</v>
      </c>
      <c r="T1" s="1">
        <f t="shared" ca="1" si="0"/>
        <v>0.27</v>
      </c>
      <c r="U1" s="1">
        <f t="shared" ca="1" si="0"/>
        <v>0.76</v>
      </c>
      <c r="V1" s="1">
        <f t="shared" ca="1" si="0"/>
        <v>0.15</v>
      </c>
      <c r="W1" s="1">
        <f t="shared" ca="1" si="0"/>
        <v>0.46</v>
      </c>
      <c r="X1" s="1">
        <f t="shared" ca="1" si="0"/>
        <v>0.59</v>
      </c>
      <c r="Y1" s="1">
        <f t="shared" ca="1" si="0"/>
        <v>0.89</v>
      </c>
      <c r="Z1" s="1">
        <f t="shared" ca="1" si="0"/>
        <v>0.16</v>
      </c>
      <c r="AA1" s="1">
        <f t="shared" ca="1" si="0"/>
        <v>0.7</v>
      </c>
      <c r="AB1" s="1">
        <f t="shared" ca="1" si="0"/>
        <v>0.98</v>
      </c>
      <c r="AC1" s="1">
        <f t="shared" ca="1" si="0"/>
        <v>0.24</v>
      </c>
      <c r="AD1" s="1">
        <f t="shared" ca="1" si="0"/>
        <v>0.93</v>
      </c>
      <c r="AE1" s="1">
        <f t="shared" ca="1" si="0"/>
        <v>0.92</v>
      </c>
      <c r="AF1" s="1">
        <f t="shared" ca="1" si="0"/>
        <v>0.98</v>
      </c>
      <c r="AG1" s="1">
        <f t="shared" ca="1" si="0"/>
        <v>0.98</v>
      </c>
      <c r="AH1" s="1">
        <f t="shared" ca="1" si="0"/>
        <v>0.93</v>
      </c>
      <c r="AI1" s="1">
        <f t="shared" ca="1" si="0"/>
        <v>0.24</v>
      </c>
      <c r="AJ1" s="1">
        <f t="shared" ca="1" si="0"/>
        <v>0.71</v>
      </c>
      <c r="AK1" s="1">
        <f t="shared" ca="1" si="0"/>
        <v>0.77</v>
      </c>
      <c r="AL1" s="1">
        <f t="shared" ca="1" si="0"/>
        <v>0.84</v>
      </c>
      <c r="AM1" s="1">
        <f t="shared" ca="1" si="0"/>
        <v>0.8</v>
      </c>
      <c r="AN1" s="1">
        <f t="shared" ca="1" si="0"/>
        <v>0.73</v>
      </c>
      <c r="AO1" s="1">
        <f t="shared" ca="1" si="0"/>
        <v>0</v>
      </c>
      <c r="AP1" s="1">
        <f t="shared" ca="1" si="0"/>
        <v>0.46</v>
      </c>
      <c r="AQ1" s="1">
        <f t="shared" ca="1" si="0"/>
        <v>0.49</v>
      </c>
      <c r="AR1" s="1">
        <f t="shared" ca="1" si="0"/>
        <v>0.31</v>
      </c>
      <c r="AS1" s="1">
        <f t="shared" ca="1" si="0"/>
        <v>0.32</v>
      </c>
      <c r="AT1" s="1">
        <f t="shared" ca="1" si="0"/>
        <v>0.34</v>
      </c>
      <c r="AU1" s="1">
        <f t="shared" ca="1" si="0"/>
        <v>0.33</v>
      </c>
      <c r="AV1" s="1">
        <f t="shared" ca="1" si="0"/>
        <v>0.11</v>
      </c>
      <c r="AW1" s="1">
        <f t="shared" ca="1" si="0"/>
        <v>0.85</v>
      </c>
      <c r="AX1" s="1">
        <f t="shared" ca="1" si="0"/>
        <v>0.94</v>
      </c>
      <c r="AY1" s="1">
        <f t="shared" ca="1" si="0"/>
        <v>0.22</v>
      </c>
      <c r="AZ1" s="1">
        <f t="shared" ca="1" si="0"/>
        <v>0.25</v>
      </c>
      <c r="BA1" s="1">
        <f t="shared" ca="1" si="0"/>
        <v>0.34</v>
      </c>
      <c r="BB1" s="1">
        <f t="shared" ca="1" si="0"/>
        <v>0.18</v>
      </c>
      <c r="BC1" s="1">
        <f t="shared" ca="1" si="0"/>
        <v>0.96</v>
      </c>
      <c r="BD1" s="1">
        <f t="shared" ca="1" si="0"/>
        <v>0.32</v>
      </c>
      <c r="BE1" s="1">
        <f t="shared" ca="1" si="0"/>
        <v>0.59</v>
      </c>
      <c r="BF1" s="1">
        <f t="shared" ca="1" si="0"/>
        <v>0.7</v>
      </c>
      <c r="BG1" s="1">
        <f t="shared" ca="1" si="0"/>
        <v>0.72</v>
      </c>
      <c r="BH1" s="1">
        <f t="shared" ca="1" si="0"/>
        <v>0.28000000000000003</v>
      </c>
      <c r="BI1" s="1">
        <f t="shared" ca="1" si="0"/>
        <v>0.53</v>
      </c>
      <c r="BJ1" s="1">
        <f t="shared" ca="1" si="0"/>
        <v>0.28999999999999998</v>
      </c>
      <c r="BK1" s="1">
        <f t="shared" ca="1" si="0"/>
        <v>0.51</v>
      </c>
      <c r="BL1" s="1">
        <f t="shared" ca="1" si="0"/>
        <v>0.31</v>
      </c>
      <c r="BM1" s="1">
        <f t="shared" ca="1" si="0"/>
        <v>0.67</v>
      </c>
      <c r="BN1" s="1">
        <f t="shared" ref="BN1:DJ6" ca="1" si="1">ROUND(RAND(),2)</f>
        <v>0.75</v>
      </c>
      <c r="BO1" s="1">
        <f t="shared" ca="1" si="1"/>
        <v>0.37</v>
      </c>
      <c r="BP1" s="1">
        <f t="shared" ca="1" si="1"/>
        <v>0.14000000000000001</v>
      </c>
      <c r="BQ1" s="1">
        <f t="shared" ca="1" si="1"/>
        <v>0.25</v>
      </c>
      <c r="BR1" s="1">
        <f t="shared" ca="1" si="1"/>
        <v>0.63</v>
      </c>
      <c r="BS1" s="1">
        <f t="shared" ca="1" si="1"/>
        <v>0.61</v>
      </c>
      <c r="BT1" s="1">
        <f t="shared" ca="1" si="1"/>
        <v>0.21</v>
      </c>
      <c r="BU1" s="1">
        <f t="shared" ca="1" si="1"/>
        <v>0.7</v>
      </c>
      <c r="BV1" s="1">
        <f t="shared" ca="1" si="1"/>
        <v>0.56999999999999995</v>
      </c>
      <c r="BW1" s="1">
        <f t="shared" ca="1" si="1"/>
        <v>0.48</v>
      </c>
      <c r="BX1" s="1">
        <f t="shared" ca="1" si="1"/>
        <v>0.85</v>
      </c>
      <c r="BY1" s="1">
        <f t="shared" ca="1" si="1"/>
        <v>0.13</v>
      </c>
      <c r="BZ1" s="1">
        <f t="shared" ca="1" si="1"/>
        <v>0.7</v>
      </c>
      <c r="CA1" s="1">
        <f t="shared" ca="1" si="1"/>
        <v>0.14000000000000001</v>
      </c>
      <c r="CB1" s="1">
        <f t="shared" ca="1" si="1"/>
        <v>0.76</v>
      </c>
      <c r="CC1" s="1">
        <f t="shared" ca="1" si="1"/>
        <v>0.09</v>
      </c>
      <c r="CD1" s="1">
        <f t="shared" ca="1" si="1"/>
        <v>0.77</v>
      </c>
      <c r="CE1" s="1">
        <f t="shared" ca="1" si="1"/>
        <v>0.6</v>
      </c>
      <c r="CF1" s="1">
        <f t="shared" ca="1" si="1"/>
        <v>0.31</v>
      </c>
      <c r="CG1" s="1">
        <f t="shared" ca="1" si="1"/>
        <v>0.88</v>
      </c>
      <c r="CH1" s="1">
        <f t="shared" ca="1" si="1"/>
        <v>0.08</v>
      </c>
      <c r="CI1" s="1">
        <f t="shared" ca="1" si="1"/>
        <v>0.01</v>
      </c>
      <c r="CJ1" s="1">
        <f t="shared" ca="1" si="1"/>
        <v>0.79</v>
      </c>
      <c r="CK1" s="1">
        <f t="shared" ca="1" si="1"/>
        <v>0.18</v>
      </c>
      <c r="CL1" s="1">
        <f t="shared" ca="1" si="1"/>
        <v>0.04</v>
      </c>
      <c r="CM1" s="1">
        <f t="shared" ca="1" si="1"/>
        <v>0.16</v>
      </c>
      <c r="CN1" s="1">
        <f t="shared" ca="1" si="1"/>
        <v>0.06</v>
      </c>
      <c r="CO1" s="1">
        <f t="shared" ca="1" si="1"/>
        <v>0.67</v>
      </c>
      <c r="CP1" s="1">
        <f t="shared" ca="1" si="1"/>
        <v>0.3</v>
      </c>
      <c r="CQ1" s="1">
        <f t="shared" ca="1" si="1"/>
        <v>0.12</v>
      </c>
      <c r="CR1" s="1">
        <f t="shared" ca="1" si="1"/>
        <v>0.15</v>
      </c>
      <c r="CS1" s="1">
        <f t="shared" ca="1" si="1"/>
        <v>0.4</v>
      </c>
      <c r="CT1" s="1">
        <f t="shared" ca="1" si="1"/>
        <v>0.88</v>
      </c>
      <c r="CU1" s="1">
        <f t="shared" ca="1" si="1"/>
        <v>0.9</v>
      </c>
      <c r="CV1" s="1">
        <f t="shared" ca="1" si="1"/>
        <v>0.82</v>
      </c>
      <c r="CW1" s="1">
        <f t="shared" ca="1" si="1"/>
        <v>0.38</v>
      </c>
      <c r="CX1" s="1">
        <f t="shared" ca="1" si="1"/>
        <v>0.52</v>
      </c>
      <c r="CY1" s="1">
        <f t="shared" ca="1" si="1"/>
        <v>0.63</v>
      </c>
      <c r="CZ1" s="1">
        <f t="shared" ca="1" si="1"/>
        <v>0.6</v>
      </c>
      <c r="DA1" s="1">
        <f t="shared" ca="1" si="1"/>
        <v>0.18</v>
      </c>
      <c r="DB1" s="1">
        <f t="shared" ca="1" si="1"/>
        <v>0.98</v>
      </c>
      <c r="DC1" s="1">
        <f t="shared" ca="1" si="1"/>
        <v>0.82</v>
      </c>
      <c r="DD1" s="1">
        <f t="shared" ca="1" si="1"/>
        <v>0.8</v>
      </c>
      <c r="DE1" s="1">
        <f t="shared" ca="1" si="1"/>
        <v>0.12</v>
      </c>
      <c r="DF1" s="1">
        <f t="shared" ca="1" si="1"/>
        <v>0.53</v>
      </c>
      <c r="DG1" s="1">
        <f t="shared" ca="1" si="1"/>
        <v>0.23</v>
      </c>
      <c r="DH1" s="1">
        <f t="shared" ca="1" si="1"/>
        <v>0.3</v>
      </c>
      <c r="DI1" s="1">
        <f t="shared" ca="1" si="1"/>
        <v>0.54</v>
      </c>
      <c r="DJ1" s="1">
        <f t="shared" ca="1" si="1"/>
        <v>0.38</v>
      </c>
    </row>
    <row r="2" spans="1:114" x14ac:dyDescent="0.25">
      <c r="A2" s="1">
        <f t="shared" ref="A2:N17" ca="1" si="2">ROUND(RAND(),2)</f>
        <v>0.78</v>
      </c>
      <c r="B2" s="1">
        <f t="shared" ca="1" si="2"/>
        <v>0.31</v>
      </c>
      <c r="C2" s="1">
        <f t="shared" ca="1" si="2"/>
        <v>0.74</v>
      </c>
      <c r="D2" s="1">
        <f t="shared" ca="1" si="2"/>
        <v>0.9</v>
      </c>
      <c r="E2" s="1">
        <f t="shared" ca="1" si="2"/>
        <v>0.01</v>
      </c>
      <c r="F2" s="1">
        <f t="shared" ca="1" si="2"/>
        <v>0.6</v>
      </c>
      <c r="G2" s="1">
        <f t="shared" ca="1" si="2"/>
        <v>0.27</v>
      </c>
      <c r="H2" s="1">
        <f t="shared" ca="1" si="2"/>
        <v>0.98</v>
      </c>
      <c r="I2" s="1">
        <f t="shared" ca="1" si="2"/>
        <v>0.14000000000000001</v>
      </c>
      <c r="J2" s="1">
        <f t="shared" ca="1" si="2"/>
        <v>0.45</v>
      </c>
      <c r="K2" s="1">
        <f t="shared" ca="1" si="2"/>
        <v>0.23</v>
      </c>
      <c r="L2" s="1">
        <f t="shared" ca="1" si="2"/>
        <v>0.74</v>
      </c>
      <c r="M2" s="1">
        <f t="shared" ca="1" si="2"/>
        <v>0.04</v>
      </c>
      <c r="N2" s="1">
        <f t="shared" ca="1" si="2"/>
        <v>0.91</v>
      </c>
      <c r="O2" s="1">
        <f t="shared" ca="1" si="0"/>
        <v>0.14000000000000001</v>
      </c>
      <c r="P2" s="1">
        <f t="shared" ca="1" si="0"/>
        <v>0.62</v>
      </c>
      <c r="Q2" s="1">
        <f t="shared" ca="1" si="0"/>
        <v>1</v>
      </c>
      <c r="R2" s="1">
        <f t="shared" ca="1" si="0"/>
        <v>0.4</v>
      </c>
      <c r="S2" s="1">
        <f t="shared" ca="1" si="0"/>
        <v>0.89</v>
      </c>
      <c r="T2" s="1">
        <f t="shared" ca="1" si="0"/>
        <v>0.49</v>
      </c>
      <c r="U2" s="1">
        <f t="shared" ca="1" si="0"/>
        <v>0.26</v>
      </c>
      <c r="V2" s="1">
        <f t="shared" ca="1" si="0"/>
        <v>0.03</v>
      </c>
      <c r="W2" s="1">
        <f t="shared" ca="1" si="0"/>
        <v>0.93</v>
      </c>
      <c r="X2" s="1">
        <f t="shared" ca="1" si="0"/>
        <v>0.13</v>
      </c>
      <c r="Y2" s="1">
        <f t="shared" ca="1" si="0"/>
        <v>0.56999999999999995</v>
      </c>
      <c r="Z2" s="1">
        <f t="shared" ca="1" si="0"/>
        <v>0.57999999999999996</v>
      </c>
      <c r="AA2" s="1">
        <f t="shared" ca="1" si="0"/>
        <v>0.25</v>
      </c>
      <c r="AB2" s="1">
        <f t="shared" ca="1" si="0"/>
        <v>0.05</v>
      </c>
      <c r="AC2" s="1">
        <f t="shared" ca="1" si="0"/>
        <v>0.92</v>
      </c>
      <c r="AD2" s="1">
        <f t="shared" ca="1" si="0"/>
        <v>0.19</v>
      </c>
      <c r="AE2" s="1">
        <f t="shared" ca="1" si="0"/>
        <v>0.6</v>
      </c>
      <c r="AF2" s="1">
        <f t="shared" ca="1" si="0"/>
        <v>0.98</v>
      </c>
      <c r="AG2" s="1">
        <f t="shared" ca="1" si="0"/>
        <v>0.85</v>
      </c>
      <c r="AH2" s="1">
        <f t="shared" ca="1" si="0"/>
        <v>0.61</v>
      </c>
      <c r="AI2" s="1">
        <f t="shared" ca="1" si="0"/>
        <v>0.88</v>
      </c>
      <c r="AJ2" s="1">
        <f t="shared" ca="1" si="0"/>
        <v>0.34</v>
      </c>
      <c r="AK2" s="1">
        <f t="shared" ca="1" si="0"/>
        <v>0.56000000000000005</v>
      </c>
      <c r="AL2" s="1">
        <f t="shared" ca="1" si="0"/>
        <v>0.99</v>
      </c>
      <c r="AM2" s="1">
        <f t="shared" ca="1" si="0"/>
        <v>0.46</v>
      </c>
      <c r="AN2" s="1">
        <f t="shared" ca="1" si="0"/>
        <v>0.38</v>
      </c>
      <c r="AO2" s="1">
        <f t="shared" ca="1" si="0"/>
        <v>0.06</v>
      </c>
      <c r="AP2" s="1">
        <f t="shared" ca="1" si="0"/>
        <v>7.0000000000000007E-2</v>
      </c>
      <c r="AQ2" s="1">
        <f t="shared" ca="1" si="0"/>
        <v>0.11</v>
      </c>
      <c r="AR2" s="1">
        <f t="shared" ca="1" si="0"/>
        <v>0.28000000000000003</v>
      </c>
      <c r="AS2" s="1">
        <f t="shared" ca="1" si="0"/>
        <v>0.82</v>
      </c>
      <c r="AT2" s="1">
        <f t="shared" ca="1" si="0"/>
        <v>0.62</v>
      </c>
      <c r="AU2" s="1">
        <f t="shared" ca="1" si="0"/>
        <v>0.21</v>
      </c>
      <c r="AV2" s="1">
        <f t="shared" ca="1" si="0"/>
        <v>0.25</v>
      </c>
      <c r="AW2" s="1">
        <f t="shared" ca="1" si="0"/>
        <v>0.03</v>
      </c>
      <c r="AX2" s="1">
        <f t="shared" ca="1" si="0"/>
        <v>0.38</v>
      </c>
      <c r="AY2" s="1">
        <f t="shared" ca="1" si="0"/>
        <v>0.47</v>
      </c>
      <c r="AZ2" s="1">
        <f t="shared" ca="1" si="0"/>
        <v>0.48</v>
      </c>
      <c r="BA2" s="1">
        <f t="shared" ca="1" si="0"/>
        <v>0.98</v>
      </c>
      <c r="BB2" s="1">
        <f t="shared" ca="1" si="0"/>
        <v>0.02</v>
      </c>
      <c r="BC2" s="1">
        <f t="shared" ca="1" si="0"/>
        <v>0.96</v>
      </c>
      <c r="BD2" s="1">
        <f t="shared" ca="1" si="0"/>
        <v>0.9</v>
      </c>
      <c r="BE2" s="1">
        <f t="shared" ca="1" si="0"/>
        <v>0.9</v>
      </c>
      <c r="BF2" s="1">
        <f t="shared" ca="1" si="0"/>
        <v>0.56000000000000005</v>
      </c>
      <c r="BG2" s="1">
        <f t="shared" ca="1" si="0"/>
        <v>0.35</v>
      </c>
      <c r="BH2" s="1">
        <f t="shared" ca="1" si="0"/>
        <v>0.87</v>
      </c>
      <c r="BI2" s="1">
        <f t="shared" ca="1" si="0"/>
        <v>0.89</v>
      </c>
      <c r="BJ2" s="1">
        <f t="shared" ca="1" si="0"/>
        <v>0.49</v>
      </c>
      <c r="BK2" s="1">
        <f t="shared" ca="1" si="0"/>
        <v>0.9</v>
      </c>
      <c r="BL2" s="1">
        <f t="shared" ca="1" si="0"/>
        <v>0.71</v>
      </c>
      <c r="BM2" s="1">
        <f t="shared" ca="1" si="0"/>
        <v>0.13</v>
      </c>
      <c r="BN2" s="1">
        <f t="shared" ca="1" si="1"/>
        <v>0.13</v>
      </c>
      <c r="BO2" s="1">
        <f t="shared" ca="1" si="1"/>
        <v>0.61</v>
      </c>
      <c r="BP2" s="1">
        <f t="shared" ca="1" si="1"/>
        <v>0.35</v>
      </c>
      <c r="BQ2" s="1">
        <f t="shared" ca="1" si="1"/>
        <v>0.18</v>
      </c>
      <c r="BR2" s="1">
        <f t="shared" ca="1" si="1"/>
        <v>0.42</v>
      </c>
      <c r="BS2" s="1">
        <f t="shared" ca="1" si="1"/>
        <v>0.65</v>
      </c>
      <c r="BT2" s="1">
        <f t="shared" ca="1" si="1"/>
        <v>0.81</v>
      </c>
      <c r="BU2" s="1">
        <f t="shared" ca="1" si="1"/>
        <v>0.21</v>
      </c>
      <c r="BV2" s="1">
        <f t="shared" ca="1" si="1"/>
        <v>0.46</v>
      </c>
      <c r="BW2" s="1">
        <f t="shared" ca="1" si="1"/>
        <v>0.32</v>
      </c>
      <c r="BX2" s="1">
        <f t="shared" ca="1" si="1"/>
        <v>0.21</v>
      </c>
      <c r="BY2" s="1">
        <f t="shared" ca="1" si="1"/>
        <v>0.52</v>
      </c>
      <c r="BZ2" s="1">
        <f t="shared" ca="1" si="1"/>
        <v>1</v>
      </c>
      <c r="CA2" s="1">
        <f t="shared" ca="1" si="1"/>
        <v>0.46</v>
      </c>
      <c r="CB2" s="1">
        <f t="shared" ca="1" si="1"/>
        <v>0.34</v>
      </c>
      <c r="CC2" s="1">
        <f t="shared" ca="1" si="1"/>
        <v>0.17</v>
      </c>
      <c r="CD2" s="1">
        <f t="shared" ca="1" si="1"/>
        <v>0.98</v>
      </c>
      <c r="CE2" s="1">
        <f t="shared" ca="1" si="1"/>
        <v>0.01</v>
      </c>
      <c r="CF2" s="1">
        <f t="shared" ca="1" si="1"/>
        <v>0.24</v>
      </c>
      <c r="CG2" s="1">
        <f t="shared" ca="1" si="1"/>
        <v>0.13</v>
      </c>
      <c r="CH2" s="1">
        <f t="shared" ca="1" si="1"/>
        <v>0.12</v>
      </c>
      <c r="CI2" s="1">
        <f t="shared" ca="1" si="1"/>
        <v>0.54</v>
      </c>
      <c r="CJ2" s="1">
        <f t="shared" ca="1" si="1"/>
        <v>0.56000000000000005</v>
      </c>
      <c r="CK2" s="1">
        <f t="shared" ca="1" si="1"/>
        <v>0.83</v>
      </c>
      <c r="CL2" s="1">
        <f t="shared" ca="1" si="1"/>
        <v>0.22</v>
      </c>
      <c r="CM2" s="1">
        <f t="shared" ca="1" si="1"/>
        <v>0.3</v>
      </c>
      <c r="CN2" s="1">
        <f t="shared" ca="1" si="1"/>
        <v>0.44</v>
      </c>
      <c r="CO2" s="1">
        <f t="shared" ca="1" si="1"/>
        <v>0.62</v>
      </c>
      <c r="CP2" s="1">
        <f t="shared" ca="1" si="1"/>
        <v>0.11</v>
      </c>
      <c r="CQ2" s="1">
        <f t="shared" ca="1" si="1"/>
        <v>0.43</v>
      </c>
      <c r="CR2" s="1">
        <f t="shared" ca="1" si="1"/>
        <v>0.17</v>
      </c>
      <c r="CS2" s="1">
        <f t="shared" ca="1" si="1"/>
        <v>0.17</v>
      </c>
      <c r="CT2" s="1">
        <f t="shared" ca="1" si="1"/>
        <v>0.45</v>
      </c>
      <c r="CU2" s="1">
        <f t="shared" ca="1" si="1"/>
        <v>0.84</v>
      </c>
      <c r="CV2" s="1">
        <f t="shared" ca="1" si="1"/>
        <v>0.51</v>
      </c>
      <c r="CW2" s="1">
        <f t="shared" ca="1" si="1"/>
        <v>0.91</v>
      </c>
      <c r="CX2" s="1">
        <f t="shared" ca="1" si="1"/>
        <v>0.86</v>
      </c>
      <c r="CY2" s="1">
        <f t="shared" ca="1" si="1"/>
        <v>0.05</v>
      </c>
      <c r="CZ2" s="1">
        <f t="shared" ca="1" si="1"/>
        <v>0.48</v>
      </c>
      <c r="DA2" s="1">
        <f t="shared" ca="1" si="1"/>
        <v>0.69</v>
      </c>
      <c r="DB2" s="1">
        <f t="shared" ca="1" si="1"/>
        <v>0.92</v>
      </c>
      <c r="DC2" s="1">
        <f t="shared" ca="1" si="1"/>
        <v>0.57999999999999996</v>
      </c>
      <c r="DD2" s="1">
        <f t="shared" ca="1" si="1"/>
        <v>0.11</v>
      </c>
      <c r="DE2" s="1">
        <f t="shared" ca="1" si="1"/>
        <v>0.12</v>
      </c>
      <c r="DF2" s="1">
        <f t="shared" ca="1" si="1"/>
        <v>0.02</v>
      </c>
      <c r="DG2" s="1">
        <f t="shared" ca="1" si="1"/>
        <v>0.03</v>
      </c>
      <c r="DH2" s="1">
        <f t="shared" ca="1" si="1"/>
        <v>0.97</v>
      </c>
      <c r="DI2" s="1">
        <f t="shared" ca="1" si="1"/>
        <v>7.0000000000000007E-2</v>
      </c>
      <c r="DJ2" s="1">
        <f t="shared" ca="1" si="1"/>
        <v>0.06</v>
      </c>
    </row>
    <row r="3" spans="1:114" x14ac:dyDescent="0.25">
      <c r="A3" s="1">
        <f t="shared" ca="1" si="2"/>
        <v>0.12</v>
      </c>
      <c r="B3" s="1">
        <f t="shared" ca="1" si="2"/>
        <v>0.05</v>
      </c>
      <c r="C3" s="1">
        <f t="shared" ca="1" si="2"/>
        <v>0.95</v>
      </c>
      <c r="D3" s="1">
        <f t="shared" ca="1" si="2"/>
        <v>0.99</v>
      </c>
      <c r="E3" s="1">
        <f t="shared" ca="1" si="2"/>
        <v>0.34</v>
      </c>
      <c r="F3" s="1">
        <f t="shared" ca="1" si="2"/>
        <v>0.76</v>
      </c>
      <c r="G3" s="1">
        <f t="shared" ca="1" si="2"/>
        <v>0.15</v>
      </c>
      <c r="H3" s="1">
        <f t="shared" ca="1" si="2"/>
        <v>0.88</v>
      </c>
      <c r="I3" s="1">
        <f t="shared" ca="1" si="2"/>
        <v>0.64</v>
      </c>
      <c r="J3" s="1">
        <f t="shared" ca="1" si="2"/>
        <v>0.56999999999999995</v>
      </c>
      <c r="K3" s="1">
        <f t="shared" ca="1" si="2"/>
        <v>0.25</v>
      </c>
      <c r="L3" s="1">
        <f t="shared" ca="1" si="2"/>
        <v>0.01</v>
      </c>
      <c r="M3" s="1">
        <f t="shared" ca="1" si="2"/>
        <v>0.08</v>
      </c>
      <c r="N3" s="1">
        <f t="shared" ca="1" si="2"/>
        <v>0.39</v>
      </c>
      <c r="O3" s="1">
        <f t="shared" ca="1" si="0"/>
        <v>0.53</v>
      </c>
      <c r="P3" s="1">
        <f t="shared" ca="1" si="0"/>
        <v>0.91</v>
      </c>
      <c r="Q3" s="1">
        <f t="shared" ca="1" si="0"/>
        <v>0.28000000000000003</v>
      </c>
      <c r="R3" s="1">
        <f t="shared" ca="1" si="0"/>
        <v>0.73</v>
      </c>
      <c r="S3" s="1">
        <f t="shared" ca="1" si="0"/>
        <v>0.77</v>
      </c>
      <c r="T3" s="1">
        <f t="shared" ca="1" si="0"/>
        <v>0.28000000000000003</v>
      </c>
      <c r="U3" s="1">
        <f t="shared" ca="1" si="0"/>
        <v>0.28000000000000003</v>
      </c>
      <c r="V3" s="1">
        <f t="shared" ca="1" si="0"/>
        <v>0.4</v>
      </c>
      <c r="W3" s="1">
        <f t="shared" ca="1" si="0"/>
        <v>7.0000000000000007E-2</v>
      </c>
      <c r="X3" s="1">
        <f t="shared" ca="1" si="0"/>
        <v>0.51</v>
      </c>
      <c r="Y3" s="1">
        <f t="shared" ca="1" si="0"/>
        <v>0.73</v>
      </c>
      <c r="Z3" s="1">
        <f t="shared" ca="1" si="0"/>
        <v>0.52</v>
      </c>
      <c r="AA3" s="1">
        <f t="shared" ca="1" si="0"/>
        <v>0.75</v>
      </c>
      <c r="AB3" s="1">
        <f t="shared" ca="1" si="0"/>
        <v>0.94</v>
      </c>
      <c r="AC3" s="1">
        <f t="shared" ca="1" si="0"/>
        <v>0</v>
      </c>
      <c r="AD3" s="1">
        <f t="shared" ca="1" si="0"/>
        <v>0.23</v>
      </c>
      <c r="AE3" s="1">
        <f t="shared" ca="1" si="0"/>
        <v>0.1</v>
      </c>
      <c r="AF3" s="1">
        <f t="shared" ca="1" si="0"/>
        <v>0.15</v>
      </c>
      <c r="AG3" s="1">
        <f t="shared" ca="1" si="0"/>
        <v>0.1</v>
      </c>
      <c r="AH3" s="1">
        <f t="shared" ca="1" si="0"/>
        <v>0.91</v>
      </c>
      <c r="AI3" s="1">
        <f t="shared" ca="1" si="0"/>
        <v>0.78</v>
      </c>
      <c r="AJ3" s="1">
        <f t="shared" ca="1" si="0"/>
        <v>0.36</v>
      </c>
      <c r="AK3" s="1">
        <f t="shared" ca="1" si="0"/>
        <v>0.66</v>
      </c>
      <c r="AL3" s="1">
        <f t="shared" ca="1" si="0"/>
        <v>0.43</v>
      </c>
      <c r="AM3" s="1">
        <f t="shared" ca="1" si="0"/>
        <v>0.65</v>
      </c>
      <c r="AN3" s="1">
        <f t="shared" ca="1" si="0"/>
        <v>0.98</v>
      </c>
      <c r="AO3" s="1">
        <f t="shared" ca="1" si="0"/>
        <v>0.45</v>
      </c>
      <c r="AP3" s="1">
        <f t="shared" ca="1" si="0"/>
        <v>0.26</v>
      </c>
      <c r="AQ3" s="1">
        <f t="shared" ca="1" si="0"/>
        <v>0.38</v>
      </c>
      <c r="AR3" s="1">
        <f t="shared" ca="1" si="0"/>
        <v>0.01</v>
      </c>
      <c r="AS3" s="1">
        <f t="shared" ca="1" si="0"/>
        <v>0.65</v>
      </c>
      <c r="AT3" s="1">
        <f t="shared" ca="1" si="0"/>
        <v>0.56000000000000005</v>
      </c>
      <c r="AU3" s="1">
        <f t="shared" ca="1" si="0"/>
        <v>0.22</v>
      </c>
      <c r="AV3" s="1">
        <f t="shared" ca="1" si="0"/>
        <v>0.64</v>
      </c>
      <c r="AW3" s="1">
        <f t="shared" ca="1" si="0"/>
        <v>0.77</v>
      </c>
      <c r="AX3" s="1">
        <f t="shared" ca="1" si="0"/>
        <v>0.84</v>
      </c>
      <c r="AY3" s="1">
        <f t="shared" ca="1" si="0"/>
        <v>0.21</v>
      </c>
      <c r="AZ3" s="1">
        <f t="shared" ca="1" si="0"/>
        <v>0.44</v>
      </c>
      <c r="BA3" s="1">
        <f t="shared" ca="1" si="0"/>
        <v>0.82</v>
      </c>
      <c r="BB3" s="1">
        <f t="shared" ca="1" si="0"/>
        <v>0.69</v>
      </c>
      <c r="BC3" s="1">
        <f t="shared" ca="1" si="0"/>
        <v>0.28000000000000003</v>
      </c>
      <c r="BD3" s="1">
        <f t="shared" ca="1" si="0"/>
        <v>0.96</v>
      </c>
      <c r="BE3" s="1">
        <f t="shared" ca="1" si="0"/>
        <v>0.75</v>
      </c>
      <c r="BF3" s="1">
        <f t="shared" ca="1" si="0"/>
        <v>0.25</v>
      </c>
      <c r="BG3" s="1">
        <f t="shared" ca="1" si="0"/>
        <v>0.52</v>
      </c>
      <c r="BH3" s="1">
        <f t="shared" ca="1" si="0"/>
        <v>0.91</v>
      </c>
      <c r="BI3" s="1">
        <f t="shared" ca="1" si="0"/>
        <v>0.86</v>
      </c>
      <c r="BJ3" s="1">
        <f t="shared" ca="1" si="0"/>
        <v>0.33</v>
      </c>
      <c r="BK3" s="1">
        <f t="shared" ca="1" si="0"/>
        <v>0.87</v>
      </c>
      <c r="BL3" s="1">
        <f t="shared" ca="1" si="0"/>
        <v>0.54</v>
      </c>
      <c r="BM3" s="1">
        <f t="shared" ca="1" si="0"/>
        <v>0.59</v>
      </c>
      <c r="BN3" s="1">
        <f t="shared" ca="1" si="1"/>
        <v>0.11</v>
      </c>
      <c r="BO3" s="1">
        <f t="shared" ca="1" si="1"/>
        <v>0.85</v>
      </c>
      <c r="BP3" s="1">
        <f t="shared" ca="1" si="1"/>
        <v>0.97</v>
      </c>
      <c r="BQ3" s="1">
        <f t="shared" ca="1" si="1"/>
        <v>0.11</v>
      </c>
      <c r="BR3" s="1">
        <f t="shared" ca="1" si="1"/>
        <v>0.37</v>
      </c>
      <c r="BS3" s="1">
        <f t="shared" ca="1" si="1"/>
        <v>0.56000000000000005</v>
      </c>
      <c r="BT3" s="1">
        <f t="shared" ca="1" si="1"/>
        <v>0.61</v>
      </c>
      <c r="BU3" s="1">
        <f t="shared" ca="1" si="1"/>
        <v>0.82</v>
      </c>
      <c r="BV3" s="1">
        <f t="shared" ca="1" si="1"/>
        <v>0.43</v>
      </c>
      <c r="BW3" s="1">
        <f t="shared" ca="1" si="1"/>
        <v>0.46</v>
      </c>
      <c r="BX3" s="1">
        <f t="shared" ca="1" si="1"/>
        <v>0.33</v>
      </c>
      <c r="BY3" s="1">
        <f t="shared" ca="1" si="1"/>
        <v>0.89</v>
      </c>
      <c r="BZ3" s="1">
        <f t="shared" ca="1" si="1"/>
        <v>0.03</v>
      </c>
      <c r="CA3" s="1">
        <f t="shared" ca="1" si="1"/>
        <v>0.31</v>
      </c>
      <c r="CB3" s="1">
        <f t="shared" ca="1" si="1"/>
        <v>7.0000000000000007E-2</v>
      </c>
      <c r="CC3" s="1">
        <f t="shared" ca="1" si="1"/>
        <v>0.21</v>
      </c>
      <c r="CD3" s="1">
        <f t="shared" ca="1" si="1"/>
        <v>0.28999999999999998</v>
      </c>
      <c r="CE3" s="1">
        <f t="shared" ca="1" si="1"/>
        <v>0.75</v>
      </c>
      <c r="CF3" s="1">
        <f t="shared" ca="1" si="1"/>
        <v>0.36</v>
      </c>
      <c r="CG3" s="1">
        <f t="shared" ca="1" si="1"/>
        <v>0.33</v>
      </c>
      <c r="CH3" s="1">
        <f t="shared" ca="1" si="1"/>
        <v>0.64</v>
      </c>
      <c r="CI3" s="1">
        <f t="shared" ca="1" si="1"/>
        <v>0.88</v>
      </c>
      <c r="CJ3" s="1">
        <f t="shared" ca="1" si="1"/>
        <v>0.02</v>
      </c>
      <c r="CK3" s="1">
        <f t="shared" ca="1" si="1"/>
        <v>0.66</v>
      </c>
      <c r="CL3" s="1">
        <f t="shared" ca="1" si="1"/>
        <v>0.66</v>
      </c>
      <c r="CM3" s="1">
        <f t="shared" ca="1" si="1"/>
        <v>7.0000000000000007E-2</v>
      </c>
      <c r="CN3" s="1">
        <f t="shared" ca="1" si="1"/>
        <v>0.95</v>
      </c>
      <c r="CO3" s="1">
        <f t="shared" ca="1" si="1"/>
        <v>0.09</v>
      </c>
      <c r="CP3" s="1">
        <f t="shared" ca="1" si="1"/>
        <v>0.7</v>
      </c>
      <c r="CQ3" s="1">
        <f t="shared" ca="1" si="1"/>
        <v>0.25</v>
      </c>
      <c r="CR3" s="1">
        <f t="shared" ca="1" si="1"/>
        <v>0.08</v>
      </c>
      <c r="CS3" s="1">
        <f t="shared" ca="1" si="1"/>
        <v>0.53</v>
      </c>
      <c r="CT3" s="1">
        <f t="shared" ca="1" si="1"/>
        <v>0.06</v>
      </c>
      <c r="CU3" s="1">
        <f t="shared" ca="1" si="1"/>
        <v>0.77</v>
      </c>
      <c r="CV3" s="1">
        <f t="shared" ca="1" si="1"/>
        <v>0.73</v>
      </c>
      <c r="CW3" s="1">
        <f t="shared" ca="1" si="1"/>
        <v>0.48</v>
      </c>
      <c r="CX3" s="1">
        <f t="shared" ca="1" si="1"/>
        <v>0.13</v>
      </c>
      <c r="CY3" s="1">
        <f t="shared" ca="1" si="1"/>
        <v>0.08</v>
      </c>
      <c r="CZ3" s="1">
        <f t="shared" ca="1" si="1"/>
        <v>0.44</v>
      </c>
      <c r="DA3" s="1">
        <f t="shared" ca="1" si="1"/>
        <v>0.21</v>
      </c>
      <c r="DB3" s="1">
        <f t="shared" ca="1" si="1"/>
        <v>0.47</v>
      </c>
      <c r="DC3" s="1">
        <f t="shared" ca="1" si="1"/>
        <v>0.54</v>
      </c>
      <c r="DD3" s="1">
        <f t="shared" ca="1" si="1"/>
        <v>0.49</v>
      </c>
      <c r="DE3" s="1">
        <f t="shared" ca="1" si="1"/>
        <v>0.98</v>
      </c>
      <c r="DF3" s="1">
        <f t="shared" ca="1" si="1"/>
        <v>0.64</v>
      </c>
      <c r="DG3" s="1">
        <f t="shared" ca="1" si="1"/>
        <v>0.38</v>
      </c>
      <c r="DH3" s="1">
        <f t="shared" ca="1" si="1"/>
        <v>0.24</v>
      </c>
      <c r="DI3" s="1">
        <f t="shared" ca="1" si="1"/>
        <v>0.17</v>
      </c>
      <c r="DJ3" s="1">
        <f t="shared" ca="1" si="1"/>
        <v>0.56000000000000005</v>
      </c>
    </row>
    <row r="4" spans="1:114" x14ac:dyDescent="0.25">
      <c r="A4" s="1">
        <f t="shared" ca="1" si="2"/>
        <v>0.5</v>
      </c>
      <c r="B4" s="1">
        <f t="shared" ca="1" si="2"/>
        <v>0.3</v>
      </c>
      <c r="C4" s="1">
        <f t="shared" ca="1" si="2"/>
        <v>0.33</v>
      </c>
      <c r="D4" s="1">
        <f t="shared" ca="1" si="2"/>
        <v>0.56999999999999995</v>
      </c>
      <c r="E4" s="1">
        <f t="shared" ca="1" si="2"/>
        <v>0.57999999999999996</v>
      </c>
      <c r="F4" s="1">
        <f t="shared" ca="1" si="2"/>
        <v>0.03</v>
      </c>
      <c r="G4" s="1">
        <f t="shared" ca="1" si="2"/>
        <v>0.41</v>
      </c>
      <c r="H4" s="1">
        <f t="shared" ca="1" si="2"/>
        <v>0.89</v>
      </c>
      <c r="I4" s="1">
        <f t="shared" ca="1" si="2"/>
        <v>0.65</v>
      </c>
      <c r="J4" s="1">
        <f t="shared" ca="1" si="2"/>
        <v>0.15</v>
      </c>
      <c r="K4" s="1">
        <f t="shared" ca="1" si="2"/>
        <v>0.87</v>
      </c>
      <c r="L4" s="1">
        <f t="shared" ca="1" si="2"/>
        <v>0.63</v>
      </c>
      <c r="M4" s="1">
        <f t="shared" ca="1" si="2"/>
        <v>0.94</v>
      </c>
      <c r="N4" s="1">
        <f t="shared" ca="1" si="2"/>
        <v>0.48</v>
      </c>
      <c r="O4" s="1">
        <f t="shared" ca="1" si="0"/>
        <v>0.94</v>
      </c>
      <c r="P4" s="1">
        <f t="shared" ca="1" si="0"/>
        <v>0.83</v>
      </c>
      <c r="Q4" s="1">
        <f t="shared" ca="1" si="0"/>
        <v>0.82</v>
      </c>
      <c r="R4" s="1">
        <f t="shared" ca="1" si="0"/>
        <v>0.42</v>
      </c>
      <c r="S4" s="1">
        <f t="shared" ca="1" si="0"/>
        <v>0.12</v>
      </c>
      <c r="T4" s="1">
        <f t="shared" ca="1" si="0"/>
        <v>7.0000000000000007E-2</v>
      </c>
      <c r="U4" s="1">
        <f t="shared" ca="1" si="0"/>
        <v>0.61</v>
      </c>
      <c r="V4" s="1">
        <f t="shared" ca="1" si="0"/>
        <v>0.63</v>
      </c>
      <c r="W4" s="1">
        <f t="shared" ca="1" si="0"/>
        <v>0.47</v>
      </c>
      <c r="X4" s="1">
        <f t="shared" ca="1" si="0"/>
        <v>0.87</v>
      </c>
      <c r="Y4" s="1">
        <f t="shared" ca="1" si="0"/>
        <v>0.68</v>
      </c>
      <c r="Z4" s="1">
        <f t="shared" ca="1" si="0"/>
        <v>0.05</v>
      </c>
      <c r="AA4" s="1">
        <f t="shared" ca="1" si="0"/>
        <v>0.55000000000000004</v>
      </c>
      <c r="AB4" s="1">
        <f t="shared" ca="1" si="0"/>
        <v>1</v>
      </c>
      <c r="AC4" s="1">
        <f t="shared" ca="1" si="0"/>
        <v>0.85</v>
      </c>
      <c r="AD4" s="1">
        <f t="shared" ca="1" si="0"/>
        <v>0.32</v>
      </c>
      <c r="AE4" s="1">
        <f t="shared" ca="1" si="0"/>
        <v>0.28999999999999998</v>
      </c>
      <c r="AF4" s="1">
        <f t="shared" ca="1" si="0"/>
        <v>0.22</v>
      </c>
      <c r="AG4" s="1">
        <f t="shared" ca="1" si="0"/>
        <v>0.99</v>
      </c>
      <c r="AH4" s="1">
        <f t="shared" ca="1" si="0"/>
        <v>7.0000000000000007E-2</v>
      </c>
      <c r="AI4" s="1">
        <f t="shared" ca="1" si="0"/>
        <v>0.3</v>
      </c>
      <c r="AJ4" s="1">
        <f t="shared" ca="1" si="0"/>
        <v>0.06</v>
      </c>
      <c r="AK4" s="1">
        <f t="shared" ca="1" si="0"/>
        <v>0.78</v>
      </c>
      <c r="AL4" s="1">
        <f t="shared" ca="1" si="0"/>
        <v>0.7</v>
      </c>
      <c r="AM4" s="1">
        <f t="shared" ca="1" si="0"/>
        <v>0.17</v>
      </c>
      <c r="AN4" s="1">
        <f t="shared" ca="1" si="0"/>
        <v>0.99</v>
      </c>
      <c r="AO4" s="1">
        <f t="shared" ca="1" si="0"/>
        <v>0.78</v>
      </c>
      <c r="AP4" s="1">
        <f t="shared" ca="1" si="0"/>
        <v>0.91</v>
      </c>
      <c r="AQ4" s="1">
        <f t="shared" ca="1" si="0"/>
        <v>0.97</v>
      </c>
      <c r="AR4" s="1">
        <f t="shared" ca="1" si="0"/>
        <v>0.13</v>
      </c>
      <c r="AS4" s="1">
        <f t="shared" ca="1" si="0"/>
        <v>0.41</v>
      </c>
      <c r="AT4" s="1">
        <f t="shared" ca="1" si="0"/>
        <v>0.61</v>
      </c>
      <c r="AU4" s="1">
        <f t="shared" ca="1" si="0"/>
        <v>0.45</v>
      </c>
      <c r="AV4" s="1">
        <f t="shared" ca="1" si="0"/>
        <v>0.08</v>
      </c>
      <c r="AW4" s="1">
        <f t="shared" ca="1" si="0"/>
        <v>0.5</v>
      </c>
      <c r="AX4" s="1">
        <f t="shared" ca="1" si="0"/>
        <v>0.03</v>
      </c>
      <c r="AY4" s="1">
        <f t="shared" ca="1" si="0"/>
        <v>0.47</v>
      </c>
      <c r="AZ4" s="1">
        <f t="shared" ca="1" si="0"/>
        <v>0.16</v>
      </c>
      <c r="BA4" s="1">
        <f t="shared" ca="1" si="0"/>
        <v>0.67</v>
      </c>
      <c r="BB4" s="1">
        <f t="shared" ca="1" si="0"/>
        <v>0.32</v>
      </c>
      <c r="BC4" s="1">
        <f t="shared" ca="1" si="0"/>
        <v>0.35</v>
      </c>
      <c r="BD4" s="1">
        <f t="shared" ca="1" si="0"/>
        <v>0.28999999999999998</v>
      </c>
      <c r="BE4" s="1">
        <f t="shared" ca="1" si="0"/>
        <v>0.7</v>
      </c>
      <c r="BF4" s="1">
        <f t="shared" ca="1" si="0"/>
        <v>0.52</v>
      </c>
      <c r="BG4" s="1">
        <f t="shared" ca="1" si="0"/>
        <v>0.15</v>
      </c>
      <c r="BH4" s="1">
        <f t="shared" ca="1" si="0"/>
        <v>0.2</v>
      </c>
      <c r="BI4" s="1">
        <f t="shared" ca="1" si="0"/>
        <v>0.68</v>
      </c>
      <c r="BJ4" s="1">
        <f t="shared" ca="1" si="0"/>
        <v>0.9</v>
      </c>
      <c r="BK4" s="1">
        <f t="shared" ca="1" si="0"/>
        <v>0.8</v>
      </c>
      <c r="BL4" s="1">
        <f t="shared" ca="1" si="0"/>
        <v>0.14000000000000001</v>
      </c>
      <c r="BM4" s="1">
        <f t="shared" ca="1" si="0"/>
        <v>0.98</v>
      </c>
      <c r="BN4" s="1">
        <f t="shared" ca="1" si="1"/>
        <v>0.7</v>
      </c>
      <c r="BO4" s="1">
        <f t="shared" ca="1" si="1"/>
        <v>0.93</v>
      </c>
      <c r="BP4" s="1">
        <f t="shared" ca="1" si="1"/>
        <v>0.87</v>
      </c>
      <c r="BQ4" s="1">
        <f t="shared" ca="1" si="1"/>
        <v>0.59</v>
      </c>
      <c r="BR4" s="1">
        <f t="shared" ca="1" si="1"/>
        <v>0.75</v>
      </c>
      <c r="BS4" s="1">
        <f t="shared" ca="1" si="1"/>
        <v>0.62</v>
      </c>
      <c r="BT4" s="1">
        <f t="shared" ca="1" si="1"/>
        <v>0.99</v>
      </c>
      <c r="BU4" s="1">
        <f t="shared" ca="1" si="1"/>
        <v>0.13</v>
      </c>
      <c r="BV4" s="1">
        <f t="shared" ca="1" si="1"/>
        <v>0.35</v>
      </c>
      <c r="BW4" s="1">
        <f t="shared" ca="1" si="1"/>
        <v>0.83</v>
      </c>
      <c r="BX4" s="1">
        <f t="shared" ca="1" si="1"/>
        <v>0.81</v>
      </c>
      <c r="BY4" s="1">
        <f t="shared" ca="1" si="1"/>
        <v>0.86</v>
      </c>
      <c r="BZ4" s="1">
        <f t="shared" ca="1" si="1"/>
        <v>0.31</v>
      </c>
      <c r="CA4" s="1">
        <f t="shared" ca="1" si="1"/>
        <v>0.33</v>
      </c>
      <c r="CB4" s="1">
        <f t="shared" ca="1" si="1"/>
        <v>0.93</v>
      </c>
      <c r="CC4" s="1">
        <f t="shared" ca="1" si="1"/>
        <v>0.97</v>
      </c>
      <c r="CD4" s="1">
        <f t="shared" ca="1" si="1"/>
        <v>0.3</v>
      </c>
      <c r="CE4" s="1">
        <f t="shared" ca="1" si="1"/>
        <v>0.21</v>
      </c>
      <c r="CF4" s="1">
        <f t="shared" ca="1" si="1"/>
        <v>0.4</v>
      </c>
      <c r="CG4" s="1">
        <f t="shared" ca="1" si="1"/>
        <v>0.68</v>
      </c>
      <c r="CH4" s="1">
        <f t="shared" ca="1" si="1"/>
        <v>0.54</v>
      </c>
      <c r="CI4" s="1">
        <f t="shared" ca="1" si="1"/>
        <v>0.16</v>
      </c>
      <c r="CJ4" s="1">
        <f t="shared" ca="1" si="1"/>
        <v>0.76</v>
      </c>
      <c r="CK4" s="1">
        <f t="shared" ca="1" si="1"/>
        <v>0.32</v>
      </c>
      <c r="CL4" s="1">
        <f t="shared" ca="1" si="1"/>
        <v>0.97</v>
      </c>
      <c r="CM4" s="1">
        <f t="shared" ca="1" si="1"/>
        <v>0.78</v>
      </c>
      <c r="CN4" s="1">
        <f t="shared" ca="1" si="1"/>
        <v>0.91</v>
      </c>
      <c r="CO4" s="1">
        <f t="shared" ca="1" si="1"/>
        <v>0.72</v>
      </c>
      <c r="CP4" s="1">
        <f t="shared" ca="1" si="1"/>
        <v>0.95</v>
      </c>
      <c r="CQ4" s="1">
        <f t="shared" ca="1" si="1"/>
        <v>0.91</v>
      </c>
      <c r="CR4" s="1">
        <f t="shared" ca="1" si="1"/>
        <v>0.2</v>
      </c>
      <c r="CS4" s="1">
        <f t="shared" ca="1" si="1"/>
        <v>0.6</v>
      </c>
      <c r="CT4" s="1">
        <f t="shared" ca="1" si="1"/>
        <v>0.32</v>
      </c>
      <c r="CU4" s="1">
        <f t="shared" ca="1" si="1"/>
        <v>0.09</v>
      </c>
      <c r="CV4" s="1">
        <f t="shared" ca="1" si="1"/>
        <v>0.77</v>
      </c>
      <c r="CW4" s="1">
        <f t="shared" ca="1" si="1"/>
        <v>0.24</v>
      </c>
      <c r="CX4" s="1">
        <f t="shared" ca="1" si="1"/>
        <v>0.33</v>
      </c>
      <c r="CY4" s="1">
        <f t="shared" ca="1" si="1"/>
        <v>0.59</v>
      </c>
      <c r="CZ4" s="1">
        <f t="shared" ca="1" si="1"/>
        <v>0.51</v>
      </c>
      <c r="DA4" s="1">
        <f t="shared" ca="1" si="1"/>
        <v>0.82</v>
      </c>
      <c r="DB4" s="1">
        <f t="shared" ca="1" si="1"/>
        <v>0.98</v>
      </c>
      <c r="DC4" s="1">
        <f t="shared" ca="1" si="1"/>
        <v>0.3</v>
      </c>
      <c r="DD4" s="1">
        <f t="shared" ca="1" si="1"/>
        <v>0.76</v>
      </c>
      <c r="DE4" s="1">
        <f t="shared" ca="1" si="1"/>
        <v>0.66</v>
      </c>
      <c r="DF4" s="1">
        <f t="shared" ca="1" si="1"/>
        <v>0.2</v>
      </c>
      <c r="DG4" s="1">
        <f t="shared" ca="1" si="1"/>
        <v>0.98</v>
      </c>
      <c r="DH4" s="1">
        <f t="shared" ca="1" si="1"/>
        <v>0.66</v>
      </c>
      <c r="DI4" s="1">
        <f t="shared" ca="1" si="1"/>
        <v>0.84</v>
      </c>
      <c r="DJ4" s="1">
        <f t="shared" ca="1" si="1"/>
        <v>0.22</v>
      </c>
    </row>
    <row r="5" spans="1:114" x14ac:dyDescent="0.25">
      <c r="A5" s="1">
        <f t="shared" ca="1" si="2"/>
        <v>0.21</v>
      </c>
      <c r="B5" s="1">
        <f t="shared" ca="1" si="2"/>
        <v>0.34</v>
      </c>
      <c r="C5" s="1">
        <f t="shared" ca="1" si="2"/>
        <v>0.43</v>
      </c>
      <c r="D5" s="1">
        <f t="shared" ca="1" si="2"/>
        <v>0.53</v>
      </c>
      <c r="E5" s="1">
        <f t="shared" ca="1" si="2"/>
        <v>0.56999999999999995</v>
      </c>
      <c r="F5" s="1">
        <f t="shared" ca="1" si="2"/>
        <v>0.37</v>
      </c>
      <c r="G5" s="1">
        <f t="shared" ca="1" si="2"/>
        <v>0.98</v>
      </c>
      <c r="H5" s="1">
        <f t="shared" ca="1" si="2"/>
        <v>0.26</v>
      </c>
      <c r="I5" s="1">
        <f t="shared" ca="1" si="2"/>
        <v>0.22</v>
      </c>
      <c r="J5" s="1">
        <f t="shared" ca="1" si="2"/>
        <v>0.14000000000000001</v>
      </c>
      <c r="K5" s="1">
        <f t="shared" ca="1" si="2"/>
        <v>0.82</v>
      </c>
      <c r="L5" s="1">
        <f t="shared" ca="1" si="2"/>
        <v>0.47</v>
      </c>
      <c r="M5" s="1">
        <f t="shared" ca="1" si="2"/>
        <v>0.13</v>
      </c>
      <c r="N5" s="1">
        <f t="shared" ca="1" si="2"/>
        <v>0.18</v>
      </c>
      <c r="O5" s="1">
        <f t="shared" ca="1" si="0"/>
        <v>0.02</v>
      </c>
      <c r="P5" s="1">
        <f t="shared" ca="1" si="0"/>
        <v>0.66</v>
      </c>
      <c r="Q5" s="1">
        <f t="shared" ca="1" si="0"/>
        <v>0.68</v>
      </c>
      <c r="R5" s="1">
        <f t="shared" ca="1" si="0"/>
        <v>0.62</v>
      </c>
      <c r="S5" s="1">
        <f t="shared" ca="1" si="0"/>
        <v>0.19</v>
      </c>
      <c r="T5" s="1">
        <f t="shared" ca="1" si="0"/>
        <v>0.76</v>
      </c>
      <c r="U5" s="1">
        <f t="shared" ca="1" si="0"/>
        <v>0.9</v>
      </c>
      <c r="V5" s="1">
        <f t="shared" ca="1" si="0"/>
        <v>0.82</v>
      </c>
      <c r="W5" s="1">
        <f t="shared" ca="1" si="0"/>
        <v>0.43</v>
      </c>
      <c r="X5" s="1">
        <f t="shared" ca="1" si="0"/>
        <v>0.17</v>
      </c>
      <c r="Y5" s="1">
        <f t="shared" ca="1" si="0"/>
        <v>0.53</v>
      </c>
      <c r="Z5" s="1">
        <f t="shared" ca="1" si="0"/>
        <v>0.6</v>
      </c>
      <c r="AA5" s="1">
        <f t="shared" ca="1" si="0"/>
        <v>0.94</v>
      </c>
      <c r="AB5" s="1">
        <f t="shared" ca="1" si="0"/>
        <v>0.21</v>
      </c>
      <c r="AC5" s="1">
        <f t="shared" ca="1" si="0"/>
        <v>0.9</v>
      </c>
      <c r="AD5" s="1">
        <f t="shared" ca="1" si="0"/>
        <v>0.83</v>
      </c>
      <c r="AE5" s="1">
        <f t="shared" ca="1" si="0"/>
        <v>0.75</v>
      </c>
      <c r="AF5" s="1">
        <f t="shared" ca="1" si="0"/>
        <v>0.16</v>
      </c>
      <c r="AG5" s="1">
        <f t="shared" ca="1" si="0"/>
        <v>0.99</v>
      </c>
      <c r="AH5" s="1">
        <f t="shared" ca="1" si="0"/>
        <v>0.25</v>
      </c>
      <c r="AI5" s="1">
        <f t="shared" ca="1" si="0"/>
        <v>0.56000000000000005</v>
      </c>
      <c r="AJ5" s="1">
        <f t="shared" ca="1" si="0"/>
        <v>0.04</v>
      </c>
      <c r="AK5" s="1">
        <f t="shared" ref="AK5:AZ17" ca="1" si="3">ROUND(RAND(),2)</f>
        <v>0.4</v>
      </c>
      <c r="AL5" s="1">
        <f t="shared" ca="1" si="3"/>
        <v>0.09</v>
      </c>
      <c r="AM5" s="1">
        <f t="shared" ca="1" si="3"/>
        <v>0.1</v>
      </c>
      <c r="AN5" s="1">
        <f t="shared" ca="1" si="3"/>
        <v>0.24</v>
      </c>
      <c r="AO5" s="1">
        <f t="shared" ca="1" si="3"/>
        <v>0.98</v>
      </c>
      <c r="AP5" s="1">
        <f t="shared" ca="1" si="3"/>
        <v>0.5</v>
      </c>
      <c r="AQ5" s="1">
        <f t="shared" ca="1" si="3"/>
        <v>0.4</v>
      </c>
      <c r="AR5" s="1">
        <f t="shared" ca="1" si="3"/>
        <v>0.17</v>
      </c>
      <c r="AS5" s="1">
        <f t="shared" ca="1" si="3"/>
        <v>0.54</v>
      </c>
      <c r="AT5" s="1">
        <f t="shared" ca="1" si="3"/>
        <v>0.94</v>
      </c>
      <c r="AU5" s="1">
        <f t="shared" ca="1" si="3"/>
        <v>0.77</v>
      </c>
      <c r="AV5" s="1">
        <f t="shared" ca="1" si="3"/>
        <v>0.16</v>
      </c>
      <c r="AW5" s="1">
        <f t="shared" ca="1" si="3"/>
        <v>0.31</v>
      </c>
      <c r="AX5" s="1">
        <f t="shared" ca="1" si="3"/>
        <v>0.78</v>
      </c>
      <c r="AY5" s="1">
        <f t="shared" ca="1" si="3"/>
        <v>0.78</v>
      </c>
      <c r="AZ5" s="1">
        <f t="shared" ca="1" si="3"/>
        <v>0.97</v>
      </c>
      <c r="BA5" s="1">
        <f t="shared" ref="BA5:BP17" ca="1" si="4">ROUND(RAND(),2)</f>
        <v>0.38</v>
      </c>
      <c r="BB5" s="1">
        <f t="shared" ca="1" si="4"/>
        <v>0.87</v>
      </c>
      <c r="BC5" s="1">
        <f t="shared" ca="1" si="4"/>
        <v>0.74</v>
      </c>
      <c r="BD5" s="1">
        <f t="shared" ca="1" si="4"/>
        <v>0.54</v>
      </c>
      <c r="BE5" s="1">
        <f t="shared" ca="1" si="4"/>
        <v>0.62</v>
      </c>
      <c r="BF5" s="1">
        <f t="shared" ca="1" si="4"/>
        <v>0.34</v>
      </c>
      <c r="BG5" s="1">
        <f t="shared" ca="1" si="4"/>
        <v>0.67</v>
      </c>
      <c r="BH5" s="1">
        <f t="shared" ca="1" si="4"/>
        <v>0.56999999999999995</v>
      </c>
      <c r="BI5" s="1">
        <f t="shared" ca="1" si="4"/>
        <v>0.13</v>
      </c>
      <c r="BJ5" s="1">
        <f t="shared" ca="1" si="4"/>
        <v>0.43</v>
      </c>
      <c r="BK5" s="1">
        <f t="shared" ca="1" si="4"/>
        <v>0.72</v>
      </c>
      <c r="BL5" s="1">
        <f t="shared" ca="1" si="4"/>
        <v>0.1</v>
      </c>
      <c r="BM5" s="1">
        <f t="shared" ca="1" si="4"/>
        <v>0.31</v>
      </c>
      <c r="BN5" s="1">
        <f t="shared" ca="1" si="1"/>
        <v>0.44</v>
      </c>
      <c r="BO5" s="1">
        <f t="shared" ca="1" si="1"/>
        <v>0.68</v>
      </c>
      <c r="BP5" s="1">
        <f t="shared" ca="1" si="1"/>
        <v>0.89</v>
      </c>
      <c r="BQ5" s="1">
        <f t="shared" ca="1" si="1"/>
        <v>0.24</v>
      </c>
      <c r="BR5" s="1">
        <f t="shared" ca="1" si="1"/>
        <v>0.36</v>
      </c>
      <c r="BS5" s="1">
        <f t="shared" ca="1" si="1"/>
        <v>0.34</v>
      </c>
      <c r="BT5" s="1">
        <f t="shared" ca="1" si="1"/>
        <v>0.2</v>
      </c>
      <c r="BU5" s="1">
        <f t="shared" ca="1" si="1"/>
        <v>0.53</v>
      </c>
      <c r="BV5" s="1">
        <f t="shared" ca="1" si="1"/>
        <v>0.25</v>
      </c>
      <c r="BW5" s="1">
        <f t="shared" ca="1" si="1"/>
        <v>0.09</v>
      </c>
      <c r="BX5" s="1">
        <f t="shared" ca="1" si="1"/>
        <v>0.54</v>
      </c>
      <c r="BY5" s="1">
        <f t="shared" ca="1" si="1"/>
        <v>0.42</v>
      </c>
      <c r="BZ5" s="1">
        <f t="shared" ca="1" si="1"/>
        <v>0.11</v>
      </c>
      <c r="CA5" s="1">
        <f t="shared" ca="1" si="1"/>
        <v>0.69</v>
      </c>
      <c r="CB5" s="1">
        <f t="shared" ca="1" si="1"/>
        <v>0.16</v>
      </c>
      <c r="CC5" s="1">
        <f t="shared" ca="1" si="1"/>
        <v>0.01</v>
      </c>
      <c r="CD5" s="1">
        <f t="shared" ca="1" si="1"/>
        <v>0.59</v>
      </c>
      <c r="CE5" s="1">
        <f t="shared" ca="1" si="1"/>
        <v>0.2</v>
      </c>
      <c r="CF5" s="1">
        <f t="shared" ca="1" si="1"/>
        <v>0.52</v>
      </c>
      <c r="CG5" s="1">
        <f t="shared" ca="1" si="1"/>
        <v>0.74</v>
      </c>
      <c r="CH5" s="1">
        <f t="shared" ca="1" si="1"/>
        <v>0.03</v>
      </c>
      <c r="CI5" s="1">
        <f t="shared" ca="1" si="1"/>
        <v>0.71</v>
      </c>
      <c r="CJ5" s="1">
        <f t="shared" ca="1" si="1"/>
        <v>0.46</v>
      </c>
      <c r="CK5" s="1">
        <f t="shared" ca="1" si="1"/>
        <v>0.82</v>
      </c>
      <c r="CL5" s="1">
        <f t="shared" ca="1" si="1"/>
        <v>0.73</v>
      </c>
      <c r="CM5" s="1">
        <f t="shared" ca="1" si="1"/>
        <v>0.79</v>
      </c>
      <c r="CN5" s="1">
        <f t="shared" ca="1" si="1"/>
        <v>0.72</v>
      </c>
      <c r="CO5" s="1">
        <f t="shared" ca="1" si="1"/>
        <v>0.17</v>
      </c>
      <c r="CP5" s="1">
        <f t="shared" ca="1" si="1"/>
        <v>0.08</v>
      </c>
      <c r="CQ5" s="1">
        <f t="shared" ca="1" si="1"/>
        <v>0.24</v>
      </c>
      <c r="CR5" s="1">
        <f t="shared" ca="1" si="1"/>
        <v>0.23</v>
      </c>
      <c r="CS5" s="1">
        <f t="shared" ca="1" si="1"/>
        <v>0.35</v>
      </c>
      <c r="CT5" s="1">
        <f t="shared" ca="1" si="1"/>
        <v>0</v>
      </c>
      <c r="CU5" s="1">
        <f t="shared" ca="1" si="1"/>
        <v>0.25</v>
      </c>
      <c r="CV5" s="1">
        <f t="shared" ca="1" si="1"/>
        <v>0.32</v>
      </c>
      <c r="CW5" s="1">
        <f t="shared" ca="1" si="1"/>
        <v>0.21</v>
      </c>
      <c r="CX5" s="1">
        <f t="shared" ca="1" si="1"/>
        <v>0.13</v>
      </c>
      <c r="CY5" s="1">
        <f t="shared" ca="1" si="1"/>
        <v>0.42</v>
      </c>
      <c r="CZ5" s="1">
        <f t="shared" ca="1" si="1"/>
        <v>0.05</v>
      </c>
      <c r="DA5" s="1">
        <f t="shared" ca="1" si="1"/>
        <v>0.33</v>
      </c>
      <c r="DB5" s="1">
        <f t="shared" ca="1" si="1"/>
        <v>0.15</v>
      </c>
      <c r="DC5" s="1">
        <f t="shared" ca="1" si="1"/>
        <v>0.88</v>
      </c>
      <c r="DD5" s="1">
        <f t="shared" ca="1" si="1"/>
        <v>0.85</v>
      </c>
      <c r="DE5" s="1">
        <f t="shared" ca="1" si="1"/>
        <v>0.74</v>
      </c>
      <c r="DF5" s="1">
        <f t="shared" ca="1" si="1"/>
        <v>0.75</v>
      </c>
      <c r="DG5" s="1">
        <f t="shared" ca="1" si="1"/>
        <v>0.67</v>
      </c>
      <c r="DH5" s="1">
        <f t="shared" ca="1" si="1"/>
        <v>0.33</v>
      </c>
      <c r="DI5" s="1">
        <f t="shared" ca="1" si="1"/>
        <v>0.5</v>
      </c>
      <c r="DJ5" s="1">
        <f t="shared" ca="1" si="1"/>
        <v>0.19</v>
      </c>
    </row>
    <row r="6" spans="1:114" x14ac:dyDescent="0.25">
      <c r="A6" s="1">
        <f t="shared" ca="1" si="2"/>
        <v>0.83</v>
      </c>
      <c r="B6" s="1">
        <f t="shared" ca="1" si="2"/>
        <v>0.71</v>
      </c>
      <c r="C6" s="1">
        <f t="shared" ca="1" si="2"/>
        <v>0.05</v>
      </c>
      <c r="D6" s="1">
        <f t="shared" ca="1" si="2"/>
        <v>0.9</v>
      </c>
      <c r="E6" s="1">
        <f t="shared" ca="1" si="2"/>
        <v>0.15</v>
      </c>
      <c r="F6" s="1">
        <f t="shared" ca="1" si="2"/>
        <v>0.03</v>
      </c>
      <c r="G6" s="1">
        <f t="shared" ca="1" si="2"/>
        <v>0.73</v>
      </c>
      <c r="H6" s="1">
        <f t="shared" ca="1" si="2"/>
        <v>0.81</v>
      </c>
      <c r="I6" s="1">
        <f t="shared" ca="1" si="2"/>
        <v>0.88</v>
      </c>
      <c r="J6" s="1">
        <f t="shared" ca="1" si="2"/>
        <v>0.11</v>
      </c>
      <c r="K6" s="1">
        <f t="shared" ca="1" si="2"/>
        <v>0.4</v>
      </c>
      <c r="L6" s="1">
        <f t="shared" ca="1" si="2"/>
        <v>0.88</v>
      </c>
      <c r="M6" s="1">
        <f t="shared" ca="1" si="2"/>
        <v>0.28999999999999998</v>
      </c>
      <c r="N6" s="1">
        <f t="shared" ca="1" si="2"/>
        <v>0.55000000000000004</v>
      </c>
      <c r="O6" s="1">
        <f t="shared" ref="O6:P17" ca="1" si="5">ROUND(RAND(),2)</f>
        <v>0.73</v>
      </c>
      <c r="P6" s="1">
        <f t="shared" ca="1" si="5"/>
        <v>0.6</v>
      </c>
      <c r="Q6" s="1">
        <f t="shared" ref="Q6:AF17" ca="1" si="6">ROUND(RAND(),2)</f>
        <v>0.51</v>
      </c>
      <c r="R6" s="1">
        <f t="shared" ca="1" si="6"/>
        <v>0.15</v>
      </c>
      <c r="S6" s="1">
        <f t="shared" ca="1" si="6"/>
        <v>0.22</v>
      </c>
      <c r="T6" s="1">
        <f t="shared" ca="1" si="6"/>
        <v>0.45</v>
      </c>
      <c r="U6" s="1">
        <f t="shared" ca="1" si="6"/>
        <v>0.46</v>
      </c>
      <c r="V6" s="1">
        <f t="shared" ca="1" si="6"/>
        <v>0.79</v>
      </c>
      <c r="W6" s="1">
        <f t="shared" ca="1" si="6"/>
        <v>0.72</v>
      </c>
      <c r="X6" s="1">
        <f t="shared" ca="1" si="6"/>
        <v>0.43</v>
      </c>
      <c r="Y6" s="1">
        <f t="shared" ca="1" si="6"/>
        <v>0.99</v>
      </c>
      <c r="Z6" s="1">
        <f t="shared" ca="1" si="6"/>
        <v>0.1</v>
      </c>
      <c r="AA6" s="1">
        <f t="shared" ca="1" si="6"/>
        <v>0.9</v>
      </c>
      <c r="AB6" s="1">
        <f t="shared" ca="1" si="6"/>
        <v>0.82</v>
      </c>
      <c r="AC6" s="1">
        <f t="shared" ca="1" si="6"/>
        <v>0.55000000000000004</v>
      </c>
      <c r="AD6" s="1">
        <f t="shared" ca="1" si="6"/>
        <v>0.55000000000000004</v>
      </c>
      <c r="AE6" s="1">
        <f t="shared" ca="1" si="6"/>
        <v>0.09</v>
      </c>
      <c r="AF6" s="1">
        <f t="shared" ca="1" si="6"/>
        <v>0.95</v>
      </c>
      <c r="AG6" s="1">
        <f t="shared" ref="AG6:AV17" ca="1" si="7">ROUND(RAND(),2)</f>
        <v>0.1</v>
      </c>
      <c r="AH6" s="1">
        <f t="shared" ca="1" si="7"/>
        <v>0.03</v>
      </c>
      <c r="AI6" s="1">
        <f t="shared" ca="1" si="7"/>
        <v>0.91</v>
      </c>
      <c r="AJ6" s="1">
        <f t="shared" ca="1" si="7"/>
        <v>0.47</v>
      </c>
      <c r="AK6" s="1">
        <f t="shared" ca="1" si="7"/>
        <v>0.81</v>
      </c>
      <c r="AL6" s="1">
        <f t="shared" ca="1" si="7"/>
        <v>0.57999999999999996</v>
      </c>
      <c r="AM6" s="1">
        <f t="shared" ca="1" si="7"/>
        <v>0.42</v>
      </c>
      <c r="AN6" s="1">
        <f t="shared" ca="1" si="7"/>
        <v>0.62</v>
      </c>
      <c r="AO6" s="1">
        <f t="shared" ca="1" si="7"/>
        <v>0.6</v>
      </c>
      <c r="AP6" s="1">
        <f t="shared" ca="1" si="7"/>
        <v>0.41</v>
      </c>
      <c r="AQ6" s="1">
        <f t="shared" ca="1" si="7"/>
        <v>0.3</v>
      </c>
      <c r="AR6" s="1">
        <f t="shared" ca="1" si="7"/>
        <v>0.41</v>
      </c>
      <c r="AS6" s="1">
        <f t="shared" ca="1" si="7"/>
        <v>0.05</v>
      </c>
      <c r="AT6" s="1">
        <f t="shared" ca="1" si="7"/>
        <v>0.22</v>
      </c>
      <c r="AU6" s="1">
        <f t="shared" ca="1" si="7"/>
        <v>0.81</v>
      </c>
      <c r="AV6" s="1">
        <f t="shared" ca="1" si="7"/>
        <v>0.6</v>
      </c>
      <c r="AW6" s="1">
        <f t="shared" ca="1" si="3"/>
        <v>0.34</v>
      </c>
      <c r="AX6" s="1">
        <f t="shared" ca="1" si="3"/>
        <v>0.22</v>
      </c>
      <c r="AY6" s="1">
        <f t="shared" ca="1" si="3"/>
        <v>0.79</v>
      </c>
      <c r="AZ6" s="1">
        <f t="shared" ca="1" si="3"/>
        <v>0.16</v>
      </c>
      <c r="BA6" s="1">
        <f t="shared" ca="1" si="4"/>
        <v>0.87</v>
      </c>
      <c r="BB6" s="1">
        <f t="shared" ca="1" si="4"/>
        <v>0.37</v>
      </c>
      <c r="BC6" s="1">
        <f t="shared" ca="1" si="4"/>
        <v>0.33</v>
      </c>
      <c r="BD6" s="1">
        <f t="shared" ca="1" si="4"/>
        <v>0.3</v>
      </c>
      <c r="BE6" s="1">
        <f t="shared" ca="1" si="4"/>
        <v>0.91</v>
      </c>
      <c r="BF6" s="1">
        <f t="shared" ca="1" si="4"/>
        <v>0.1</v>
      </c>
      <c r="BG6" s="1">
        <f t="shared" ca="1" si="4"/>
        <v>0.54</v>
      </c>
      <c r="BH6" s="1">
        <f t="shared" ca="1" si="4"/>
        <v>0.39</v>
      </c>
      <c r="BI6" s="1">
        <f t="shared" ca="1" si="4"/>
        <v>0.37</v>
      </c>
      <c r="BJ6" s="1">
        <f t="shared" ca="1" si="4"/>
        <v>0.22</v>
      </c>
      <c r="BK6" s="1">
        <f t="shared" ca="1" si="4"/>
        <v>0.35</v>
      </c>
      <c r="BL6" s="1">
        <f t="shared" ca="1" si="4"/>
        <v>0.52</v>
      </c>
      <c r="BM6" s="1">
        <f t="shared" ca="1" si="4"/>
        <v>0.19</v>
      </c>
      <c r="BN6" s="1">
        <f t="shared" ca="1" si="1"/>
        <v>0.5</v>
      </c>
      <c r="BO6" s="1">
        <f t="shared" ca="1" si="1"/>
        <v>0.18</v>
      </c>
      <c r="BP6" s="1">
        <f t="shared" ca="1" si="1"/>
        <v>0.26</v>
      </c>
      <c r="BQ6" s="1">
        <f t="shared" ca="1" si="1"/>
        <v>0.63</v>
      </c>
      <c r="BR6" s="1">
        <f t="shared" ca="1" si="1"/>
        <v>0.89</v>
      </c>
      <c r="BS6" s="1">
        <f t="shared" ca="1" si="1"/>
        <v>0.88</v>
      </c>
      <c r="BT6" s="1">
        <f t="shared" ca="1" si="1"/>
        <v>0.64</v>
      </c>
      <c r="BU6" s="1">
        <f t="shared" ca="1" si="1"/>
        <v>0.55000000000000004</v>
      </c>
      <c r="BV6" s="1">
        <f t="shared" ca="1" si="1"/>
        <v>0.46</v>
      </c>
      <c r="BW6" s="1">
        <f t="shared" ca="1" si="1"/>
        <v>0.74</v>
      </c>
      <c r="BX6" s="1">
        <f t="shared" ref="BX6:CM17" ca="1" si="8">ROUND(RAND(),2)</f>
        <v>0.83</v>
      </c>
      <c r="BY6" s="1">
        <f t="shared" ca="1" si="8"/>
        <v>0.46</v>
      </c>
      <c r="BZ6" s="1">
        <f t="shared" ca="1" si="8"/>
        <v>0.18</v>
      </c>
      <c r="CA6" s="1">
        <f t="shared" ca="1" si="8"/>
        <v>0.57999999999999996</v>
      </c>
      <c r="CB6" s="1">
        <f t="shared" ca="1" si="8"/>
        <v>0.53</v>
      </c>
      <c r="CC6" s="1">
        <f t="shared" ca="1" si="8"/>
        <v>0.05</v>
      </c>
      <c r="CD6" s="1">
        <f t="shared" ca="1" si="8"/>
        <v>0.51</v>
      </c>
      <c r="CE6" s="1">
        <f t="shared" ca="1" si="8"/>
        <v>0.11</v>
      </c>
      <c r="CF6" s="1">
        <f t="shared" ca="1" si="8"/>
        <v>0.71</v>
      </c>
      <c r="CG6" s="1">
        <f t="shared" ca="1" si="8"/>
        <v>0.97</v>
      </c>
      <c r="CH6" s="1">
        <f t="shared" ca="1" si="8"/>
        <v>0.22</v>
      </c>
      <c r="CI6" s="1">
        <f t="shared" ca="1" si="8"/>
        <v>0.32</v>
      </c>
      <c r="CJ6" s="1">
        <f t="shared" ca="1" si="8"/>
        <v>0.31</v>
      </c>
      <c r="CK6" s="1">
        <f t="shared" ca="1" si="8"/>
        <v>0.44</v>
      </c>
      <c r="CL6" s="1">
        <f t="shared" ca="1" si="8"/>
        <v>0.37</v>
      </c>
      <c r="CM6" s="1">
        <f t="shared" ca="1" si="8"/>
        <v>0.16</v>
      </c>
      <c r="CN6" s="1">
        <f t="shared" ref="CN6:DC17" ca="1" si="9">ROUND(RAND(),2)</f>
        <v>0.46</v>
      </c>
      <c r="CO6" s="1">
        <f t="shared" ca="1" si="9"/>
        <v>0.91</v>
      </c>
      <c r="CP6" s="1">
        <f t="shared" ca="1" si="9"/>
        <v>0.53</v>
      </c>
      <c r="CQ6" s="1">
        <f t="shared" ca="1" si="9"/>
        <v>0.19</v>
      </c>
      <c r="CR6" s="1">
        <f t="shared" ca="1" si="9"/>
        <v>0.76</v>
      </c>
      <c r="CS6" s="1">
        <f t="shared" ca="1" si="9"/>
        <v>0.3</v>
      </c>
      <c r="CT6" s="1">
        <f t="shared" ca="1" si="9"/>
        <v>0.59</v>
      </c>
      <c r="CU6" s="1">
        <f t="shared" ca="1" si="9"/>
        <v>0.98</v>
      </c>
      <c r="CV6" s="1">
        <f t="shared" ca="1" si="9"/>
        <v>0.9</v>
      </c>
      <c r="CW6" s="1">
        <f t="shared" ca="1" si="9"/>
        <v>0.38</v>
      </c>
      <c r="CX6" s="1">
        <f t="shared" ca="1" si="9"/>
        <v>0.85</v>
      </c>
      <c r="CY6" s="1">
        <f t="shared" ca="1" si="9"/>
        <v>0.38</v>
      </c>
      <c r="CZ6" s="1">
        <f t="shared" ca="1" si="9"/>
        <v>0.46</v>
      </c>
      <c r="DA6" s="1">
        <f t="shared" ca="1" si="9"/>
        <v>0</v>
      </c>
      <c r="DB6" s="1">
        <f t="shared" ca="1" si="9"/>
        <v>0.87</v>
      </c>
      <c r="DC6" s="1">
        <f t="shared" ca="1" si="9"/>
        <v>0.46</v>
      </c>
      <c r="DD6" s="1">
        <f t="shared" ref="DD6:DJ17" ca="1" si="10">ROUND(RAND(),2)</f>
        <v>0.96</v>
      </c>
      <c r="DE6" s="1">
        <f t="shared" ca="1" si="10"/>
        <v>0.72</v>
      </c>
      <c r="DF6" s="1">
        <f t="shared" ca="1" si="10"/>
        <v>0.49</v>
      </c>
      <c r="DG6" s="1">
        <f t="shared" ca="1" si="10"/>
        <v>0.28000000000000003</v>
      </c>
      <c r="DH6" s="1">
        <f t="shared" ca="1" si="10"/>
        <v>0.23</v>
      </c>
      <c r="DI6" s="1">
        <f t="shared" ca="1" si="10"/>
        <v>0.57999999999999996</v>
      </c>
      <c r="DJ6" s="1">
        <f t="shared" ca="1" si="10"/>
        <v>0.32</v>
      </c>
    </row>
    <row r="7" spans="1:114" x14ac:dyDescent="0.25">
      <c r="A7" s="1">
        <f t="shared" ca="1" si="2"/>
        <v>0.76</v>
      </c>
      <c r="B7" s="1">
        <f t="shared" ca="1" si="2"/>
        <v>0.65</v>
      </c>
      <c r="C7" s="1">
        <f t="shared" ca="1" si="2"/>
        <v>0.28000000000000003</v>
      </c>
      <c r="D7" s="1">
        <f t="shared" ca="1" si="2"/>
        <v>0.1</v>
      </c>
      <c r="E7" s="1">
        <f t="shared" ca="1" si="2"/>
        <v>0.19</v>
      </c>
      <c r="F7" s="1">
        <f t="shared" ca="1" si="2"/>
        <v>0.8</v>
      </c>
      <c r="G7" s="1">
        <f t="shared" ca="1" si="2"/>
        <v>0.63</v>
      </c>
      <c r="H7" s="1">
        <f t="shared" ca="1" si="2"/>
        <v>0.79</v>
      </c>
      <c r="I7" s="1">
        <f t="shared" ca="1" si="2"/>
        <v>0.54</v>
      </c>
      <c r="J7" s="1">
        <f t="shared" ca="1" si="2"/>
        <v>1</v>
      </c>
      <c r="K7" s="1">
        <f t="shared" ca="1" si="2"/>
        <v>0.99</v>
      </c>
      <c r="L7" s="1">
        <f t="shared" ca="1" si="2"/>
        <v>0.43</v>
      </c>
      <c r="M7" s="1">
        <f t="shared" ca="1" si="2"/>
        <v>0.93</v>
      </c>
      <c r="N7" s="1">
        <f t="shared" ca="1" si="2"/>
        <v>0.59</v>
      </c>
      <c r="O7" s="1">
        <f t="shared" ca="1" si="5"/>
        <v>0.87</v>
      </c>
      <c r="P7" s="1">
        <f t="shared" ca="1" si="5"/>
        <v>0.03</v>
      </c>
      <c r="Q7" s="1">
        <f t="shared" ca="1" si="6"/>
        <v>0.28999999999999998</v>
      </c>
      <c r="R7" s="1">
        <f t="shared" ca="1" si="6"/>
        <v>0.05</v>
      </c>
      <c r="S7" s="1">
        <f t="shared" ca="1" si="6"/>
        <v>0.21</v>
      </c>
      <c r="T7" s="1">
        <f t="shared" ca="1" si="6"/>
        <v>0.41</v>
      </c>
      <c r="U7" s="1">
        <f t="shared" ca="1" si="6"/>
        <v>0.93</v>
      </c>
      <c r="V7" s="1">
        <f t="shared" ca="1" si="6"/>
        <v>7.0000000000000007E-2</v>
      </c>
      <c r="W7" s="1">
        <f t="shared" ca="1" si="6"/>
        <v>0.3</v>
      </c>
      <c r="X7" s="1">
        <f t="shared" ca="1" si="6"/>
        <v>0.48</v>
      </c>
      <c r="Y7" s="1">
        <f t="shared" ca="1" si="6"/>
        <v>0.5</v>
      </c>
      <c r="Z7" s="1">
        <f t="shared" ca="1" si="6"/>
        <v>0.79</v>
      </c>
      <c r="AA7" s="1">
        <f t="shared" ca="1" si="6"/>
        <v>0.03</v>
      </c>
      <c r="AB7" s="1">
        <f t="shared" ca="1" si="6"/>
        <v>0.35</v>
      </c>
      <c r="AC7" s="1">
        <f t="shared" ca="1" si="6"/>
        <v>0.93</v>
      </c>
      <c r="AD7" s="1">
        <f t="shared" ca="1" si="6"/>
        <v>0.51</v>
      </c>
      <c r="AE7" s="1">
        <f t="shared" ca="1" si="6"/>
        <v>0.56999999999999995</v>
      </c>
      <c r="AF7" s="1">
        <f t="shared" ca="1" si="6"/>
        <v>0.81</v>
      </c>
      <c r="AG7" s="1">
        <f t="shared" ca="1" si="7"/>
        <v>0.77</v>
      </c>
      <c r="AH7" s="1">
        <f t="shared" ca="1" si="7"/>
        <v>0.89</v>
      </c>
      <c r="AI7" s="1">
        <f t="shared" ca="1" si="7"/>
        <v>0.59</v>
      </c>
      <c r="AJ7" s="1">
        <f t="shared" ca="1" si="7"/>
        <v>0.76</v>
      </c>
      <c r="AK7" s="1">
        <f t="shared" ca="1" si="7"/>
        <v>0.33</v>
      </c>
      <c r="AL7" s="1">
        <f t="shared" ca="1" si="7"/>
        <v>0.06</v>
      </c>
      <c r="AM7" s="1">
        <f t="shared" ca="1" si="7"/>
        <v>0.81</v>
      </c>
      <c r="AN7" s="1">
        <f t="shared" ca="1" si="7"/>
        <v>0.89</v>
      </c>
      <c r="AO7" s="1">
        <f t="shared" ca="1" si="7"/>
        <v>0.15</v>
      </c>
      <c r="AP7" s="1">
        <f t="shared" ca="1" si="7"/>
        <v>0.78</v>
      </c>
      <c r="AQ7" s="1">
        <f t="shared" ca="1" si="7"/>
        <v>0.01</v>
      </c>
      <c r="AR7" s="1">
        <f t="shared" ca="1" si="7"/>
        <v>0.09</v>
      </c>
      <c r="AS7" s="1">
        <f t="shared" ca="1" si="7"/>
        <v>0.36</v>
      </c>
      <c r="AT7" s="1">
        <f t="shared" ca="1" si="7"/>
        <v>0.17</v>
      </c>
      <c r="AU7" s="1">
        <f t="shared" ca="1" si="7"/>
        <v>0.26</v>
      </c>
      <c r="AV7" s="1">
        <f t="shared" ca="1" si="7"/>
        <v>0.54</v>
      </c>
      <c r="AW7" s="1">
        <f t="shared" ca="1" si="3"/>
        <v>0.98</v>
      </c>
      <c r="AX7" s="1">
        <f t="shared" ca="1" si="3"/>
        <v>0.3</v>
      </c>
      <c r="AY7" s="1">
        <f t="shared" ca="1" si="3"/>
        <v>0.12</v>
      </c>
      <c r="AZ7" s="1">
        <f t="shared" ca="1" si="3"/>
        <v>0.02</v>
      </c>
      <c r="BA7" s="1">
        <f t="shared" ca="1" si="4"/>
        <v>0.17</v>
      </c>
      <c r="BB7" s="1">
        <f t="shared" ca="1" si="4"/>
        <v>0.37</v>
      </c>
      <c r="BC7" s="1">
        <f t="shared" ca="1" si="4"/>
        <v>0.33</v>
      </c>
      <c r="BD7" s="1">
        <f t="shared" ca="1" si="4"/>
        <v>0.01</v>
      </c>
      <c r="BE7" s="1">
        <f t="shared" ca="1" si="4"/>
        <v>0.54</v>
      </c>
      <c r="BF7" s="1">
        <f t="shared" ca="1" si="4"/>
        <v>0.87</v>
      </c>
      <c r="BG7" s="1">
        <f t="shared" ca="1" si="4"/>
        <v>0.98</v>
      </c>
      <c r="BH7" s="1">
        <f t="shared" ca="1" si="4"/>
        <v>0.75</v>
      </c>
      <c r="BI7" s="1">
        <f t="shared" ca="1" si="4"/>
        <v>0.1</v>
      </c>
      <c r="BJ7" s="1">
        <f t="shared" ca="1" si="4"/>
        <v>0.9</v>
      </c>
      <c r="BK7" s="1">
        <f t="shared" ca="1" si="4"/>
        <v>0.28999999999999998</v>
      </c>
      <c r="BL7" s="1">
        <f t="shared" ca="1" si="4"/>
        <v>0.84</v>
      </c>
      <c r="BM7" s="1">
        <f t="shared" ca="1" si="4"/>
        <v>0.38</v>
      </c>
      <c r="BN7" s="1">
        <f t="shared" ca="1" si="4"/>
        <v>0.13</v>
      </c>
      <c r="BO7" s="1">
        <f t="shared" ca="1" si="4"/>
        <v>0.52</v>
      </c>
      <c r="BP7" s="1">
        <f t="shared" ca="1" si="4"/>
        <v>0.78</v>
      </c>
      <c r="BQ7" s="1">
        <f t="shared" ref="BQ7:CF17" ca="1" si="11">ROUND(RAND(),2)</f>
        <v>0.48</v>
      </c>
      <c r="BR7" s="1">
        <f t="shared" ca="1" si="11"/>
        <v>0.97</v>
      </c>
      <c r="BS7" s="1">
        <f t="shared" ca="1" si="11"/>
        <v>0.54</v>
      </c>
      <c r="BT7" s="1">
        <f t="shared" ca="1" si="11"/>
        <v>0.87</v>
      </c>
      <c r="BU7" s="1">
        <f t="shared" ca="1" si="11"/>
        <v>0.05</v>
      </c>
      <c r="BV7" s="1">
        <f t="shared" ca="1" si="11"/>
        <v>0.84</v>
      </c>
      <c r="BW7" s="1">
        <f t="shared" ca="1" si="11"/>
        <v>0.83</v>
      </c>
      <c r="BX7" s="1">
        <f t="shared" ca="1" si="11"/>
        <v>0.27</v>
      </c>
      <c r="BY7" s="1">
        <f t="shared" ca="1" si="11"/>
        <v>0.34</v>
      </c>
      <c r="BZ7" s="1">
        <f t="shared" ca="1" si="11"/>
        <v>0.73</v>
      </c>
      <c r="CA7" s="1">
        <f t="shared" ca="1" si="11"/>
        <v>0.82</v>
      </c>
      <c r="CB7" s="1">
        <f t="shared" ca="1" si="11"/>
        <v>0.15</v>
      </c>
      <c r="CC7" s="1">
        <f t="shared" ca="1" si="11"/>
        <v>0.12</v>
      </c>
      <c r="CD7" s="1">
        <f t="shared" ca="1" si="11"/>
        <v>0.08</v>
      </c>
      <c r="CE7" s="1">
        <f t="shared" ca="1" si="11"/>
        <v>0.12</v>
      </c>
      <c r="CF7" s="1">
        <f t="shared" ca="1" si="11"/>
        <v>0.66</v>
      </c>
      <c r="CG7" s="1">
        <f t="shared" ca="1" si="8"/>
        <v>0.77</v>
      </c>
      <c r="CH7" s="1">
        <f t="shared" ca="1" si="8"/>
        <v>0.02</v>
      </c>
      <c r="CI7" s="1">
        <f t="shared" ca="1" si="8"/>
        <v>0.41</v>
      </c>
      <c r="CJ7" s="1">
        <f t="shared" ca="1" si="8"/>
        <v>0.31</v>
      </c>
      <c r="CK7" s="1">
        <f t="shared" ca="1" si="8"/>
        <v>0.43</v>
      </c>
      <c r="CL7" s="1">
        <f t="shared" ca="1" si="8"/>
        <v>0.31</v>
      </c>
      <c r="CM7" s="1">
        <f t="shared" ca="1" si="8"/>
        <v>0.22</v>
      </c>
      <c r="CN7" s="1">
        <f t="shared" ca="1" si="9"/>
        <v>0.05</v>
      </c>
      <c r="CO7" s="1">
        <f t="shared" ca="1" si="9"/>
        <v>0.23</v>
      </c>
      <c r="CP7" s="1">
        <f t="shared" ca="1" si="9"/>
        <v>0.57999999999999996</v>
      </c>
      <c r="CQ7" s="1">
        <f t="shared" ca="1" si="9"/>
        <v>0.8</v>
      </c>
      <c r="CR7" s="1">
        <f t="shared" ca="1" si="9"/>
        <v>0.69</v>
      </c>
      <c r="CS7" s="1">
        <f t="shared" ca="1" si="9"/>
        <v>0.71</v>
      </c>
      <c r="CT7" s="1">
        <f t="shared" ca="1" si="9"/>
        <v>0.9</v>
      </c>
      <c r="CU7" s="1">
        <f t="shared" ca="1" si="9"/>
        <v>0.51</v>
      </c>
      <c r="CV7" s="1">
        <f t="shared" ca="1" si="9"/>
        <v>0.04</v>
      </c>
      <c r="CW7" s="1">
        <f t="shared" ca="1" si="9"/>
        <v>0.67</v>
      </c>
      <c r="CX7" s="1">
        <f t="shared" ca="1" si="9"/>
        <v>0.24</v>
      </c>
      <c r="CY7" s="1">
        <f t="shared" ca="1" si="9"/>
        <v>0.77</v>
      </c>
      <c r="CZ7" s="1">
        <f t="shared" ca="1" si="9"/>
        <v>0.84</v>
      </c>
      <c r="DA7" s="1">
        <f t="shared" ca="1" si="9"/>
        <v>0.45</v>
      </c>
      <c r="DB7" s="1">
        <f t="shared" ca="1" si="9"/>
        <v>0.7</v>
      </c>
      <c r="DC7" s="1">
        <f t="shared" ca="1" si="9"/>
        <v>0.32</v>
      </c>
      <c r="DD7" s="1">
        <f t="shared" ca="1" si="10"/>
        <v>0.72</v>
      </c>
      <c r="DE7" s="1">
        <f t="shared" ca="1" si="10"/>
        <v>0.88</v>
      </c>
      <c r="DF7" s="1">
        <f t="shared" ca="1" si="10"/>
        <v>0.08</v>
      </c>
      <c r="DG7" s="1">
        <f t="shared" ca="1" si="10"/>
        <v>0.27</v>
      </c>
      <c r="DH7" s="1">
        <f t="shared" ca="1" si="10"/>
        <v>0.16</v>
      </c>
      <c r="DI7" s="1">
        <f t="shared" ca="1" si="10"/>
        <v>0.61</v>
      </c>
      <c r="DJ7" s="1">
        <f t="shared" ca="1" si="10"/>
        <v>0.91</v>
      </c>
    </row>
    <row r="8" spans="1:114" x14ac:dyDescent="0.25">
      <c r="A8" s="1">
        <f t="shared" ca="1" si="2"/>
        <v>0.27</v>
      </c>
      <c r="B8" s="1">
        <f t="shared" ca="1" si="2"/>
        <v>0.74</v>
      </c>
      <c r="C8" s="1">
        <f t="shared" ca="1" si="2"/>
        <v>0.84</v>
      </c>
      <c r="D8" s="1">
        <f t="shared" ca="1" si="2"/>
        <v>0.04</v>
      </c>
      <c r="E8" s="1">
        <f t="shared" ca="1" si="2"/>
        <v>0.63</v>
      </c>
      <c r="F8" s="1">
        <f t="shared" ca="1" si="2"/>
        <v>0.46</v>
      </c>
      <c r="G8" s="1">
        <f t="shared" ca="1" si="2"/>
        <v>0.43</v>
      </c>
      <c r="H8" s="1">
        <f t="shared" ca="1" si="2"/>
        <v>0.45</v>
      </c>
      <c r="I8" s="1">
        <f t="shared" ca="1" si="2"/>
        <v>0.36</v>
      </c>
      <c r="J8" s="1">
        <f t="shared" ca="1" si="2"/>
        <v>0.12</v>
      </c>
      <c r="K8" s="1">
        <f t="shared" ca="1" si="2"/>
        <v>0.18</v>
      </c>
      <c r="L8" s="1">
        <f t="shared" ca="1" si="2"/>
        <v>0.28999999999999998</v>
      </c>
      <c r="M8" s="1">
        <f t="shared" ca="1" si="2"/>
        <v>0.56999999999999995</v>
      </c>
      <c r="N8" s="1">
        <f t="shared" ca="1" si="2"/>
        <v>0.61</v>
      </c>
      <c r="O8" s="1">
        <f t="shared" ca="1" si="5"/>
        <v>0.03</v>
      </c>
      <c r="P8" s="1">
        <f t="shared" ca="1" si="5"/>
        <v>0.8</v>
      </c>
      <c r="Q8" s="1">
        <f t="shared" ca="1" si="6"/>
        <v>0.4</v>
      </c>
      <c r="R8" s="1">
        <f t="shared" ca="1" si="6"/>
        <v>0.99</v>
      </c>
      <c r="S8" s="1">
        <f t="shared" ca="1" si="6"/>
        <v>0.42</v>
      </c>
      <c r="T8" s="1">
        <f t="shared" ca="1" si="6"/>
        <v>0.28999999999999998</v>
      </c>
      <c r="U8" s="1">
        <f t="shared" ca="1" si="6"/>
        <v>0.24</v>
      </c>
      <c r="V8" s="1">
        <f t="shared" ca="1" si="6"/>
        <v>7.0000000000000007E-2</v>
      </c>
      <c r="W8" s="1">
        <f t="shared" ca="1" si="6"/>
        <v>0.35</v>
      </c>
      <c r="X8" s="1">
        <f t="shared" ca="1" si="6"/>
        <v>0.22</v>
      </c>
      <c r="Y8" s="1">
        <f t="shared" ca="1" si="6"/>
        <v>0.04</v>
      </c>
      <c r="Z8" s="1">
        <f t="shared" ca="1" si="6"/>
        <v>0.02</v>
      </c>
      <c r="AA8" s="1">
        <f t="shared" ca="1" si="6"/>
        <v>0.09</v>
      </c>
      <c r="AB8" s="1">
        <f t="shared" ca="1" si="6"/>
        <v>0.47</v>
      </c>
      <c r="AC8" s="1">
        <f t="shared" ca="1" si="6"/>
        <v>0.97</v>
      </c>
      <c r="AD8" s="1">
        <f t="shared" ca="1" si="6"/>
        <v>0.74</v>
      </c>
      <c r="AE8" s="1">
        <f t="shared" ca="1" si="6"/>
        <v>0.93</v>
      </c>
      <c r="AF8" s="1">
        <f t="shared" ca="1" si="6"/>
        <v>0.68</v>
      </c>
      <c r="AG8" s="1">
        <f t="shared" ca="1" si="7"/>
        <v>0.24</v>
      </c>
      <c r="AH8" s="1">
        <f t="shared" ca="1" si="7"/>
        <v>0.65</v>
      </c>
      <c r="AI8" s="1">
        <f t="shared" ca="1" si="7"/>
        <v>0.57999999999999996</v>
      </c>
      <c r="AJ8" s="1">
        <f t="shared" ca="1" si="7"/>
        <v>0.16</v>
      </c>
      <c r="AK8" s="1">
        <f t="shared" ca="1" si="7"/>
        <v>0.42</v>
      </c>
      <c r="AL8" s="1">
        <f t="shared" ca="1" si="7"/>
        <v>0.95</v>
      </c>
      <c r="AM8" s="1">
        <f t="shared" ca="1" si="7"/>
        <v>0.55000000000000004</v>
      </c>
      <c r="AN8" s="1">
        <f t="shared" ca="1" si="7"/>
        <v>0.3</v>
      </c>
      <c r="AO8" s="1">
        <f t="shared" ca="1" si="7"/>
        <v>0.55000000000000004</v>
      </c>
      <c r="AP8" s="1">
        <f t="shared" ca="1" si="7"/>
        <v>0.38</v>
      </c>
      <c r="AQ8" s="1">
        <f t="shared" ca="1" si="7"/>
        <v>0.4</v>
      </c>
      <c r="AR8" s="1">
        <f t="shared" ca="1" si="7"/>
        <v>0.71</v>
      </c>
      <c r="AS8" s="1">
        <f t="shared" ca="1" si="7"/>
        <v>0.47</v>
      </c>
      <c r="AT8" s="1">
        <f t="shared" ca="1" si="7"/>
        <v>0.18</v>
      </c>
      <c r="AU8" s="1">
        <f t="shared" ca="1" si="7"/>
        <v>0.6</v>
      </c>
      <c r="AV8" s="1">
        <f t="shared" ca="1" si="7"/>
        <v>0.68</v>
      </c>
      <c r="AW8" s="1">
        <f t="shared" ca="1" si="3"/>
        <v>0.06</v>
      </c>
      <c r="AX8" s="1">
        <f t="shared" ca="1" si="3"/>
        <v>0.35</v>
      </c>
      <c r="AY8" s="1">
        <f t="shared" ca="1" si="3"/>
        <v>0.67</v>
      </c>
      <c r="AZ8" s="1">
        <f t="shared" ca="1" si="3"/>
        <v>0.82</v>
      </c>
      <c r="BA8" s="1">
        <f t="shared" ca="1" si="4"/>
        <v>0.72</v>
      </c>
      <c r="BB8" s="1">
        <f t="shared" ca="1" si="4"/>
        <v>0.6</v>
      </c>
      <c r="BC8" s="1">
        <f t="shared" ca="1" si="4"/>
        <v>0.66</v>
      </c>
      <c r="BD8" s="1">
        <f t="shared" ca="1" si="4"/>
        <v>0.56999999999999995</v>
      </c>
      <c r="BE8" s="1">
        <f t="shared" ca="1" si="4"/>
        <v>0.38</v>
      </c>
      <c r="BF8" s="1">
        <f t="shared" ca="1" si="4"/>
        <v>0.22</v>
      </c>
      <c r="BG8" s="1">
        <f t="shared" ca="1" si="4"/>
        <v>0.5</v>
      </c>
      <c r="BH8" s="1">
        <f t="shared" ca="1" si="4"/>
        <v>0.04</v>
      </c>
      <c r="BI8" s="1">
        <f t="shared" ca="1" si="4"/>
        <v>0.78</v>
      </c>
      <c r="BJ8" s="1">
        <f t="shared" ca="1" si="4"/>
        <v>0.4</v>
      </c>
      <c r="BK8" s="1">
        <f t="shared" ca="1" si="4"/>
        <v>0.83</v>
      </c>
      <c r="BL8" s="1">
        <f t="shared" ca="1" si="4"/>
        <v>0.16</v>
      </c>
      <c r="BM8" s="1">
        <f t="shared" ca="1" si="4"/>
        <v>0.69</v>
      </c>
      <c r="BN8" s="1">
        <f t="shared" ca="1" si="4"/>
        <v>0.21</v>
      </c>
      <c r="BO8" s="1">
        <f t="shared" ca="1" si="4"/>
        <v>0.24</v>
      </c>
      <c r="BP8" s="1">
        <f t="shared" ca="1" si="4"/>
        <v>0.99</v>
      </c>
      <c r="BQ8" s="1">
        <f t="shared" ca="1" si="11"/>
        <v>0.53</v>
      </c>
      <c r="BR8" s="1">
        <f t="shared" ca="1" si="11"/>
        <v>0.87</v>
      </c>
      <c r="BS8" s="1">
        <f t="shared" ca="1" si="11"/>
        <v>0.25</v>
      </c>
      <c r="BT8" s="1">
        <f t="shared" ca="1" si="11"/>
        <v>0.21</v>
      </c>
      <c r="BU8" s="1">
        <f t="shared" ca="1" si="11"/>
        <v>0.46</v>
      </c>
      <c r="BV8" s="1">
        <f t="shared" ca="1" si="11"/>
        <v>0.89</v>
      </c>
      <c r="BW8" s="1">
        <f t="shared" ca="1" si="11"/>
        <v>0.09</v>
      </c>
      <c r="BX8" s="1">
        <f t="shared" ca="1" si="11"/>
        <v>0.16</v>
      </c>
      <c r="BY8" s="1">
        <f t="shared" ca="1" si="11"/>
        <v>0.78</v>
      </c>
      <c r="BZ8" s="1">
        <f t="shared" ca="1" si="11"/>
        <v>0.19</v>
      </c>
      <c r="CA8" s="1">
        <f t="shared" ca="1" si="11"/>
        <v>0.97</v>
      </c>
      <c r="CB8" s="1">
        <f t="shared" ca="1" si="11"/>
        <v>0.35</v>
      </c>
      <c r="CC8" s="1">
        <f t="shared" ca="1" si="11"/>
        <v>0.31</v>
      </c>
      <c r="CD8" s="1">
        <f t="shared" ca="1" si="11"/>
        <v>0.11</v>
      </c>
      <c r="CE8" s="1">
        <f t="shared" ca="1" si="11"/>
        <v>0.63</v>
      </c>
      <c r="CF8" s="1">
        <f t="shared" ca="1" si="11"/>
        <v>0.72</v>
      </c>
      <c r="CG8" s="1">
        <f t="shared" ca="1" si="8"/>
        <v>0.64</v>
      </c>
      <c r="CH8" s="1">
        <f t="shared" ca="1" si="8"/>
        <v>0.61</v>
      </c>
      <c r="CI8" s="1">
        <f t="shared" ca="1" si="8"/>
        <v>0.72</v>
      </c>
      <c r="CJ8" s="1">
        <f t="shared" ca="1" si="8"/>
        <v>0.3</v>
      </c>
      <c r="CK8" s="1">
        <f t="shared" ca="1" si="8"/>
        <v>0.32</v>
      </c>
      <c r="CL8" s="1">
        <f t="shared" ca="1" si="8"/>
        <v>0.12</v>
      </c>
      <c r="CM8" s="1">
        <f t="shared" ca="1" si="8"/>
        <v>0.57999999999999996</v>
      </c>
      <c r="CN8" s="1">
        <f t="shared" ca="1" si="9"/>
        <v>0.03</v>
      </c>
      <c r="CO8" s="1">
        <f t="shared" ca="1" si="9"/>
        <v>0.25</v>
      </c>
      <c r="CP8" s="1">
        <f t="shared" ca="1" si="9"/>
        <v>0.13</v>
      </c>
      <c r="CQ8" s="1">
        <f t="shared" ca="1" si="9"/>
        <v>0.31</v>
      </c>
      <c r="CR8" s="1">
        <f t="shared" ca="1" si="9"/>
        <v>0.12</v>
      </c>
      <c r="CS8" s="1">
        <f t="shared" ca="1" si="9"/>
        <v>0.38</v>
      </c>
      <c r="CT8" s="1">
        <f t="shared" ca="1" si="9"/>
        <v>0.61</v>
      </c>
      <c r="CU8" s="1">
        <f t="shared" ca="1" si="9"/>
        <v>0.13</v>
      </c>
      <c r="CV8" s="1">
        <f t="shared" ca="1" si="9"/>
        <v>0.88</v>
      </c>
      <c r="CW8" s="1">
        <f t="shared" ca="1" si="9"/>
        <v>0.57999999999999996</v>
      </c>
      <c r="CX8" s="1">
        <f t="shared" ca="1" si="9"/>
        <v>0.28999999999999998</v>
      </c>
      <c r="CY8" s="1">
        <f t="shared" ca="1" si="9"/>
        <v>0.73</v>
      </c>
      <c r="CZ8" s="1">
        <f t="shared" ca="1" si="9"/>
        <v>0.76</v>
      </c>
      <c r="DA8" s="1">
        <f t="shared" ca="1" si="9"/>
        <v>0.56999999999999995</v>
      </c>
      <c r="DB8" s="1">
        <f t="shared" ca="1" si="9"/>
        <v>0.81</v>
      </c>
      <c r="DC8" s="1">
        <f t="shared" ca="1" si="9"/>
        <v>0.49</v>
      </c>
      <c r="DD8" s="1">
        <f t="shared" ca="1" si="10"/>
        <v>0.08</v>
      </c>
      <c r="DE8" s="1">
        <f t="shared" ca="1" si="10"/>
        <v>0.42</v>
      </c>
      <c r="DF8" s="1">
        <f t="shared" ca="1" si="10"/>
        <v>0.85</v>
      </c>
      <c r="DG8" s="1">
        <f t="shared" ca="1" si="10"/>
        <v>0.62</v>
      </c>
      <c r="DH8" s="1">
        <f t="shared" ca="1" si="10"/>
        <v>0.73</v>
      </c>
      <c r="DI8" s="1">
        <f t="shared" ca="1" si="10"/>
        <v>0.85</v>
      </c>
      <c r="DJ8" s="1">
        <f t="shared" ca="1" si="10"/>
        <v>0.55000000000000004</v>
      </c>
    </row>
    <row r="9" spans="1:114" x14ac:dyDescent="0.25">
      <c r="A9" s="1">
        <f t="shared" ca="1" si="2"/>
        <v>0.23</v>
      </c>
      <c r="B9" s="1">
        <f t="shared" ca="1" si="2"/>
        <v>0.09</v>
      </c>
      <c r="C9" s="1">
        <f t="shared" ca="1" si="2"/>
        <v>0.11</v>
      </c>
      <c r="D9" s="1">
        <f t="shared" ca="1" si="2"/>
        <v>0.74</v>
      </c>
      <c r="E9" s="1">
        <f t="shared" ca="1" si="2"/>
        <v>0.08</v>
      </c>
      <c r="F9" s="1">
        <f t="shared" ca="1" si="2"/>
        <v>0.74</v>
      </c>
      <c r="G9" s="1">
        <f t="shared" ca="1" si="2"/>
        <v>0.34</v>
      </c>
      <c r="H9" s="1">
        <f t="shared" ca="1" si="2"/>
        <v>0.43</v>
      </c>
      <c r="I9" s="1">
        <f t="shared" ca="1" si="2"/>
        <v>0.45</v>
      </c>
      <c r="J9" s="1">
        <f t="shared" ca="1" si="2"/>
        <v>0.92</v>
      </c>
      <c r="K9" s="1">
        <f t="shared" ca="1" si="2"/>
        <v>0.39</v>
      </c>
      <c r="L9" s="1">
        <f t="shared" ca="1" si="2"/>
        <v>0.56000000000000005</v>
      </c>
      <c r="M9" s="1">
        <f t="shared" ca="1" si="2"/>
        <v>0.87</v>
      </c>
      <c r="N9" s="1">
        <f t="shared" ca="1" si="2"/>
        <v>0.26</v>
      </c>
      <c r="O9" s="1">
        <f t="shared" ca="1" si="5"/>
        <v>0.1</v>
      </c>
      <c r="P9" s="1">
        <f t="shared" ca="1" si="5"/>
        <v>0.75</v>
      </c>
      <c r="Q9" s="1">
        <f t="shared" ca="1" si="6"/>
        <v>0.63</v>
      </c>
      <c r="R9" s="1">
        <f t="shared" ca="1" si="6"/>
        <v>0.12</v>
      </c>
      <c r="S9" s="1">
        <f t="shared" ca="1" si="6"/>
        <v>0.31</v>
      </c>
      <c r="T9" s="1">
        <f t="shared" ca="1" si="6"/>
        <v>0.06</v>
      </c>
      <c r="U9" s="1">
        <f t="shared" ca="1" si="6"/>
        <v>0.42</v>
      </c>
      <c r="V9" s="1">
        <f t="shared" ca="1" si="6"/>
        <v>0.41</v>
      </c>
      <c r="W9" s="1">
        <f t="shared" ca="1" si="6"/>
        <v>0.15</v>
      </c>
      <c r="X9" s="1">
        <f t="shared" ca="1" si="6"/>
        <v>0.91</v>
      </c>
      <c r="Y9" s="1">
        <f t="shared" ca="1" si="6"/>
        <v>0.36</v>
      </c>
      <c r="Z9" s="1">
        <f t="shared" ca="1" si="6"/>
        <v>0.67</v>
      </c>
      <c r="AA9" s="1">
        <f t="shared" ca="1" si="6"/>
        <v>0.13</v>
      </c>
      <c r="AB9" s="1">
        <f t="shared" ca="1" si="6"/>
        <v>0.36</v>
      </c>
      <c r="AC9" s="1">
        <f t="shared" ca="1" si="6"/>
        <v>0.11</v>
      </c>
      <c r="AD9" s="1">
        <f t="shared" ca="1" si="6"/>
        <v>0.69</v>
      </c>
      <c r="AE9" s="1">
        <f t="shared" ca="1" si="6"/>
        <v>7.0000000000000007E-2</v>
      </c>
      <c r="AF9" s="1">
        <f t="shared" ca="1" si="6"/>
        <v>0.1</v>
      </c>
      <c r="AG9" s="1">
        <f t="shared" ca="1" si="7"/>
        <v>0.02</v>
      </c>
      <c r="AH9" s="1">
        <f t="shared" ca="1" si="7"/>
        <v>0.79</v>
      </c>
      <c r="AI9" s="1">
        <f t="shared" ca="1" si="7"/>
        <v>0.24</v>
      </c>
      <c r="AJ9" s="1">
        <f t="shared" ca="1" si="7"/>
        <v>0.41</v>
      </c>
      <c r="AK9" s="1">
        <f t="shared" ca="1" si="7"/>
        <v>0</v>
      </c>
      <c r="AL9" s="1">
        <f t="shared" ca="1" si="7"/>
        <v>0.89</v>
      </c>
      <c r="AM9" s="1">
        <f t="shared" ca="1" si="7"/>
        <v>0.24</v>
      </c>
      <c r="AN9" s="1">
        <f t="shared" ca="1" si="7"/>
        <v>0.54</v>
      </c>
      <c r="AO9" s="1">
        <f t="shared" ca="1" si="7"/>
        <v>0.98</v>
      </c>
      <c r="AP9" s="1">
        <f t="shared" ca="1" si="7"/>
        <v>0.82</v>
      </c>
      <c r="AQ9" s="1">
        <f t="shared" ca="1" si="7"/>
        <v>0.95</v>
      </c>
      <c r="AR9" s="1">
        <f t="shared" ca="1" si="7"/>
        <v>0.64</v>
      </c>
      <c r="AS9" s="1">
        <f t="shared" ca="1" si="7"/>
        <v>0.67</v>
      </c>
      <c r="AT9" s="1">
        <f t="shared" ca="1" si="7"/>
        <v>0.47</v>
      </c>
      <c r="AU9" s="1">
        <f t="shared" ca="1" si="7"/>
        <v>0.49</v>
      </c>
      <c r="AV9" s="1">
        <f t="shared" ca="1" si="7"/>
        <v>0.8</v>
      </c>
      <c r="AW9" s="1">
        <f t="shared" ca="1" si="3"/>
        <v>0.01</v>
      </c>
      <c r="AX9" s="1">
        <f t="shared" ca="1" si="3"/>
        <v>0.17</v>
      </c>
      <c r="AY9" s="1">
        <f t="shared" ca="1" si="3"/>
        <v>0.57999999999999996</v>
      </c>
      <c r="AZ9" s="1">
        <f t="shared" ca="1" si="3"/>
        <v>0.66</v>
      </c>
      <c r="BA9" s="1">
        <f t="shared" ca="1" si="4"/>
        <v>0.27</v>
      </c>
      <c r="BB9" s="1">
        <f t="shared" ca="1" si="4"/>
        <v>0.44</v>
      </c>
      <c r="BC9" s="1">
        <f t="shared" ca="1" si="4"/>
        <v>0.9</v>
      </c>
      <c r="BD9" s="1">
        <f t="shared" ca="1" si="4"/>
        <v>0.22</v>
      </c>
      <c r="BE9" s="1">
        <f t="shared" ca="1" si="4"/>
        <v>0.75</v>
      </c>
      <c r="BF9" s="1">
        <f t="shared" ca="1" si="4"/>
        <v>0.26</v>
      </c>
      <c r="BG9" s="1">
        <f t="shared" ca="1" si="4"/>
        <v>0.53</v>
      </c>
      <c r="BH9" s="1">
        <f t="shared" ca="1" si="4"/>
        <v>0.97</v>
      </c>
      <c r="BI9" s="1">
        <f t="shared" ca="1" si="4"/>
        <v>0.7</v>
      </c>
      <c r="BJ9" s="1">
        <f t="shared" ca="1" si="4"/>
        <v>0.14000000000000001</v>
      </c>
      <c r="BK9" s="1">
        <f t="shared" ca="1" si="4"/>
        <v>0.01</v>
      </c>
      <c r="BL9" s="1">
        <f t="shared" ca="1" si="4"/>
        <v>0.39</v>
      </c>
      <c r="BM9" s="1">
        <f t="shared" ca="1" si="4"/>
        <v>0.65</v>
      </c>
      <c r="BN9" s="1">
        <f t="shared" ca="1" si="4"/>
        <v>0.21</v>
      </c>
      <c r="BO9" s="1">
        <f t="shared" ca="1" si="4"/>
        <v>0.41</v>
      </c>
      <c r="BP9" s="1">
        <f t="shared" ca="1" si="4"/>
        <v>0.41</v>
      </c>
      <c r="BQ9" s="1">
        <f t="shared" ca="1" si="11"/>
        <v>0.05</v>
      </c>
      <c r="BR9" s="1">
        <f t="shared" ca="1" si="11"/>
        <v>0.44</v>
      </c>
      <c r="BS9" s="1">
        <f t="shared" ca="1" si="11"/>
        <v>0.42</v>
      </c>
      <c r="BT9" s="1">
        <f t="shared" ca="1" si="11"/>
        <v>0.52</v>
      </c>
      <c r="BU9" s="1">
        <f t="shared" ca="1" si="11"/>
        <v>0.38</v>
      </c>
      <c r="BV9" s="1">
        <f t="shared" ca="1" si="11"/>
        <v>0.69</v>
      </c>
      <c r="BW9" s="1">
        <f t="shared" ca="1" si="11"/>
        <v>0.05</v>
      </c>
      <c r="BX9" s="1">
        <f t="shared" ca="1" si="11"/>
        <v>0.93</v>
      </c>
      <c r="BY9" s="1">
        <f t="shared" ca="1" si="11"/>
        <v>0.12</v>
      </c>
      <c r="BZ9" s="1">
        <f t="shared" ca="1" si="11"/>
        <v>0.71</v>
      </c>
      <c r="CA9" s="1">
        <f t="shared" ca="1" si="11"/>
        <v>0.63</v>
      </c>
      <c r="CB9" s="1">
        <f t="shared" ca="1" si="11"/>
        <v>0.67</v>
      </c>
      <c r="CC9" s="1">
        <f t="shared" ca="1" si="11"/>
        <v>0.9</v>
      </c>
      <c r="CD9" s="1">
        <f t="shared" ca="1" si="11"/>
        <v>0.59</v>
      </c>
      <c r="CE9" s="1">
        <f t="shared" ca="1" si="11"/>
        <v>0.87</v>
      </c>
      <c r="CF9" s="1">
        <f t="shared" ca="1" si="11"/>
        <v>0.9</v>
      </c>
      <c r="CG9" s="1">
        <f t="shared" ca="1" si="8"/>
        <v>0.45</v>
      </c>
      <c r="CH9" s="1">
        <f t="shared" ca="1" si="8"/>
        <v>0.4</v>
      </c>
      <c r="CI9" s="1">
        <f t="shared" ca="1" si="8"/>
        <v>0.9</v>
      </c>
      <c r="CJ9" s="1">
        <f t="shared" ca="1" si="8"/>
        <v>0.93</v>
      </c>
      <c r="CK9" s="1">
        <f t="shared" ca="1" si="8"/>
        <v>0.15</v>
      </c>
      <c r="CL9" s="1">
        <f t="shared" ca="1" si="8"/>
        <v>0.48</v>
      </c>
      <c r="CM9" s="1">
        <f t="shared" ca="1" si="8"/>
        <v>0.02</v>
      </c>
      <c r="CN9" s="1">
        <f t="shared" ca="1" si="9"/>
        <v>0.11</v>
      </c>
      <c r="CO9" s="1">
        <f t="shared" ca="1" si="9"/>
        <v>0.86</v>
      </c>
      <c r="CP9" s="1">
        <f t="shared" ca="1" si="9"/>
        <v>0.22</v>
      </c>
      <c r="CQ9" s="1">
        <f t="shared" ca="1" si="9"/>
        <v>0.85</v>
      </c>
      <c r="CR9" s="1">
        <f t="shared" ca="1" si="9"/>
        <v>0.18</v>
      </c>
      <c r="CS9" s="1">
        <f t="shared" ca="1" si="9"/>
        <v>0.04</v>
      </c>
      <c r="CT9" s="1">
        <f t="shared" ca="1" si="9"/>
        <v>0.44</v>
      </c>
      <c r="CU9" s="1">
        <f t="shared" ca="1" si="9"/>
        <v>0.12</v>
      </c>
      <c r="CV9" s="1">
        <f t="shared" ca="1" si="9"/>
        <v>0.28999999999999998</v>
      </c>
      <c r="CW9" s="1">
        <f t="shared" ca="1" si="9"/>
        <v>0.27</v>
      </c>
      <c r="CX9" s="1">
        <f t="shared" ca="1" si="9"/>
        <v>0.96</v>
      </c>
      <c r="CY9" s="1">
        <f t="shared" ca="1" si="9"/>
        <v>0.81</v>
      </c>
      <c r="CZ9" s="1">
        <f t="shared" ca="1" si="9"/>
        <v>0.9</v>
      </c>
      <c r="DA9" s="1">
        <f t="shared" ca="1" si="9"/>
        <v>0.75</v>
      </c>
      <c r="DB9" s="1">
        <f t="shared" ca="1" si="9"/>
        <v>0.86</v>
      </c>
      <c r="DC9" s="1">
        <f t="shared" ca="1" si="9"/>
        <v>0.59</v>
      </c>
      <c r="DD9" s="1">
        <f t="shared" ca="1" si="10"/>
        <v>0.04</v>
      </c>
      <c r="DE9" s="1">
        <f t="shared" ca="1" si="10"/>
        <v>0.92</v>
      </c>
      <c r="DF9" s="1">
        <f t="shared" ca="1" si="10"/>
        <v>0.57999999999999996</v>
      </c>
      <c r="DG9" s="1">
        <f t="shared" ca="1" si="10"/>
        <v>0.02</v>
      </c>
      <c r="DH9" s="1">
        <f t="shared" ca="1" si="10"/>
        <v>0.01</v>
      </c>
      <c r="DI9" s="1">
        <f t="shared" ca="1" si="10"/>
        <v>0.49</v>
      </c>
      <c r="DJ9" s="1">
        <f t="shared" ca="1" si="10"/>
        <v>0.94</v>
      </c>
    </row>
    <row r="10" spans="1:114" x14ac:dyDescent="0.25">
      <c r="A10" s="1">
        <f t="shared" ca="1" si="2"/>
        <v>0.44</v>
      </c>
      <c r="B10" s="1">
        <f t="shared" ca="1" si="2"/>
        <v>0.28000000000000003</v>
      </c>
      <c r="C10" s="1">
        <f t="shared" ca="1" si="2"/>
        <v>0.73</v>
      </c>
      <c r="D10" s="1">
        <f t="shared" ca="1" si="2"/>
        <v>0.44</v>
      </c>
      <c r="E10" s="1">
        <f t="shared" ca="1" si="2"/>
        <v>0.73</v>
      </c>
      <c r="F10" s="1">
        <f t="shared" ca="1" si="2"/>
        <v>0.42</v>
      </c>
      <c r="G10" s="1">
        <f t="shared" ca="1" si="2"/>
        <v>0.92</v>
      </c>
      <c r="H10" s="1">
        <f t="shared" ca="1" si="2"/>
        <v>0.65</v>
      </c>
      <c r="I10" s="1">
        <f t="shared" ca="1" si="2"/>
        <v>0.21</v>
      </c>
      <c r="J10" s="1">
        <f t="shared" ca="1" si="2"/>
        <v>0.53</v>
      </c>
      <c r="K10" s="1">
        <f t="shared" ca="1" si="2"/>
        <v>0.2</v>
      </c>
      <c r="L10" s="1">
        <f t="shared" ca="1" si="2"/>
        <v>0.48</v>
      </c>
      <c r="M10" s="1">
        <f t="shared" ca="1" si="2"/>
        <v>0.41</v>
      </c>
      <c r="N10" s="1">
        <f t="shared" ca="1" si="2"/>
        <v>0.97</v>
      </c>
      <c r="O10" s="1">
        <f t="shared" ca="1" si="5"/>
        <v>0.66</v>
      </c>
      <c r="P10" s="1">
        <f t="shared" ca="1" si="5"/>
        <v>0.03</v>
      </c>
      <c r="Q10" s="1">
        <f t="shared" ca="1" si="6"/>
        <v>0.67</v>
      </c>
      <c r="R10" s="1">
        <f t="shared" ca="1" si="6"/>
        <v>7.0000000000000007E-2</v>
      </c>
      <c r="S10" s="1">
        <f t="shared" ca="1" si="6"/>
        <v>0.93</v>
      </c>
      <c r="T10" s="1">
        <f t="shared" ca="1" si="6"/>
        <v>0.63</v>
      </c>
      <c r="U10" s="1">
        <f t="shared" ca="1" si="6"/>
        <v>0.16</v>
      </c>
      <c r="V10" s="1">
        <f t="shared" ca="1" si="6"/>
        <v>0.01</v>
      </c>
      <c r="W10" s="1">
        <f t="shared" ca="1" si="6"/>
        <v>0.01</v>
      </c>
      <c r="X10" s="1">
        <f t="shared" ca="1" si="6"/>
        <v>0.44</v>
      </c>
      <c r="Y10" s="1">
        <f t="shared" ca="1" si="6"/>
        <v>0.14000000000000001</v>
      </c>
      <c r="Z10" s="1">
        <f t="shared" ca="1" si="6"/>
        <v>0.25</v>
      </c>
      <c r="AA10" s="1">
        <f t="shared" ca="1" si="6"/>
        <v>0.89</v>
      </c>
      <c r="AB10" s="1">
        <f t="shared" ca="1" si="6"/>
        <v>0.41</v>
      </c>
      <c r="AC10" s="1">
        <f t="shared" ca="1" si="6"/>
        <v>0.09</v>
      </c>
      <c r="AD10" s="1">
        <f t="shared" ca="1" si="6"/>
        <v>0.95</v>
      </c>
      <c r="AE10" s="1">
        <f t="shared" ca="1" si="6"/>
        <v>0.27</v>
      </c>
      <c r="AF10" s="1">
        <f t="shared" ca="1" si="6"/>
        <v>0.74</v>
      </c>
      <c r="AG10" s="1">
        <f t="shared" ca="1" si="7"/>
        <v>0.81</v>
      </c>
      <c r="AH10" s="1">
        <f t="shared" ca="1" si="7"/>
        <v>0.17</v>
      </c>
      <c r="AI10" s="1">
        <f t="shared" ca="1" si="7"/>
        <v>0.96</v>
      </c>
      <c r="AJ10" s="1">
        <f t="shared" ca="1" si="7"/>
        <v>0.3</v>
      </c>
      <c r="AK10" s="1">
        <f t="shared" ca="1" si="7"/>
        <v>0.69</v>
      </c>
      <c r="AL10" s="1">
        <f t="shared" ca="1" si="7"/>
        <v>0.09</v>
      </c>
      <c r="AM10" s="1">
        <f t="shared" ca="1" si="7"/>
        <v>0.56000000000000005</v>
      </c>
      <c r="AN10" s="1">
        <f t="shared" ca="1" si="7"/>
        <v>0.2</v>
      </c>
      <c r="AO10" s="1">
        <f t="shared" ca="1" si="7"/>
        <v>0.99</v>
      </c>
      <c r="AP10" s="1">
        <f t="shared" ca="1" si="7"/>
        <v>0.11</v>
      </c>
      <c r="AQ10" s="1">
        <f t="shared" ca="1" si="7"/>
        <v>0.09</v>
      </c>
      <c r="AR10" s="1">
        <f t="shared" ca="1" si="7"/>
        <v>0.28999999999999998</v>
      </c>
      <c r="AS10" s="1">
        <f t="shared" ca="1" si="7"/>
        <v>0.28000000000000003</v>
      </c>
      <c r="AT10" s="1">
        <f t="shared" ca="1" si="7"/>
        <v>0.31</v>
      </c>
      <c r="AU10" s="1">
        <f t="shared" ca="1" si="7"/>
        <v>0.11</v>
      </c>
      <c r="AV10" s="1">
        <f t="shared" ca="1" si="7"/>
        <v>0.78</v>
      </c>
      <c r="AW10" s="1">
        <f t="shared" ca="1" si="3"/>
        <v>0.33</v>
      </c>
      <c r="AX10" s="1">
        <f t="shared" ca="1" si="3"/>
        <v>0.47</v>
      </c>
      <c r="AY10" s="1">
        <f t="shared" ca="1" si="3"/>
        <v>0.54</v>
      </c>
      <c r="AZ10" s="1">
        <f t="shared" ca="1" si="3"/>
        <v>0.35</v>
      </c>
      <c r="BA10" s="1">
        <f t="shared" ca="1" si="4"/>
        <v>0.26</v>
      </c>
      <c r="BB10" s="1">
        <f t="shared" ca="1" si="4"/>
        <v>0.31</v>
      </c>
      <c r="BC10" s="1">
        <f t="shared" ca="1" si="4"/>
        <v>0.52</v>
      </c>
      <c r="BD10" s="1">
        <f t="shared" ca="1" si="4"/>
        <v>0.05</v>
      </c>
      <c r="BE10" s="1">
        <f t="shared" ca="1" si="4"/>
        <v>0.49</v>
      </c>
      <c r="BF10" s="1">
        <f t="shared" ca="1" si="4"/>
        <v>0.14000000000000001</v>
      </c>
      <c r="BG10" s="1">
        <f t="shared" ca="1" si="4"/>
        <v>0.34</v>
      </c>
      <c r="BH10" s="1">
        <f t="shared" ca="1" si="4"/>
        <v>0.67</v>
      </c>
      <c r="BI10" s="1">
        <f t="shared" ca="1" si="4"/>
        <v>0.57999999999999996</v>
      </c>
      <c r="BJ10" s="1">
        <f t="shared" ca="1" si="4"/>
        <v>0.28999999999999998</v>
      </c>
      <c r="BK10" s="1">
        <f t="shared" ca="1" si="4"/>
        <v>0.37</v>
      </c>
      <c r="BL10" s="1">
        <f t="shared" ca="1" si="4"/>
        <v>0.01</v>
      </c>
      <c r="BM10" s="1">
        <f t="shared" ca="1" si="4"/>
        <v>0.19</v>
      </c>
      <c r="BN10" s="1">
        <f t="shared" ca="1" si="4"/>
        <v>0.3</v>
      </c>
      <c r="BO10" s="1">
        <f t="shared" ca="1" si="4"/>
        <v>0.91</v>
      </c>
      <c r="BP10" s="1">
        <f t="shared" ca="1" si="4"/>
        <v>0.98</v>
      </c>
      <c r="BQ10" s="1">
        <f t="shared" ca="1" si="11"/>
        <v>0.38</v>
      </c>
      <c r="BR10" s="1">
        <f t="shared" ca="1" si="11"/>
        <v>0.85</v>
      </c>
      <c r="BS10" s="1">
        <f t="shared" ca="1" si="11"/>
        <v>0.92</v>
      </c>
      <c r="BT10" s="1">
        <f t="shared" ca="1" si="11"/>
        <v>0.69</v>
      </c>
      <c r="BU10" s="1">
        <f t="shared" ca="1" si="11"/>
        <v>0.26</v>
      </c>
      <c r="BV10" s="1">
        <f t="shared" ca="1" si="11"/>
        <v>0.52</v>
      </c>
      <c r="BW10" s="1">
        <f t="shared" ca="1" si="11"/>
        <v>0.68</v>
      </c>
      <c r="BX10" s="1">
        <f t="shared" ca="1" si="11"/>
        <v>0.64</v>
      </c>
      <c r="BY10" s="1">
        <f t="shared" ca="1" si="11"/>
        <v>0.69</v>
      </c>
      <c r="BZ10" s="1">
        <f t="shared" ca="1" si="11"/>
        <v>0.85</v>
      </c>
      <c r="CA10" s="1">
        <f t="shared" ca="1" si="11"/>
        <v>0.45</v>
      </c>
      <c r="CB10" s="1">
        <f t="shared" ca="1" si="11"/>
        <v>0.68</v>
      </c>
      <c r="CC10" s="1">
        <f t="shared" ca="1" si="11"/>
        <v>0.12</v>
      </c>
      <c r="CD10" s="1">
        <f t="shared" ca="1" si="11"/>
        <v>0.21</v>
      </c>
      <c r="CE10" s="1">
        <f t="shared" ca="1" si="11"/>
        <v>0.17</v>
      </c>
      <c r="CF10" s="1">
        <f t="shared" ca="1" si="11"/>
        <v>0.39</v>
      </c>
      <c r="CG10" s="1">
        <f t="shared" ca="1" si="8"/>
        <v>0.68</v>
      </c>
      <c r="CH10" s="1">
        <f t="shared" ca="1" si="8"/>
        <v>0.42</v>
      </c>
      <c r="CI10" s="1">
        <f t="shared" ca="1" si="8"/>
        <v>0.04</v>
      </c>
      <c r="CJ10" s="1">
        <f t="shared" ca="1" si="8"/>
        <v>0.6</v>
      </c>
      <c r="CK10" s="1">
        <f t="shared" ca="1" si="8"/>
        <v>0.14000000000000001</v>
      </c>
      <c r="CL10" s="1">
        <f t="shared" ca="1" si="8"/>
        <v>0.77</v>
      </c>
      <c r="CM10" s="1">
        <f t="shared" ca="1" si="8"/>
        <v>0.74</v>
      </c>
      <c r="CN10" s="1">
        <f t="shared" ca="1" si="9"/>
        <v>0.33</v>
      </c>
      <c r="CO10" s="1">
        <f t="shared" ca="1" si="9"/>
        <v>0.73</v>
      </c>
      <c r="CP10" s="1">
        <f t="shared" ca="1" si="9"/>
        <v>0.49</v>
      </c>
      <c r="CQ10" s="1">
        <f t="shared" ca="1" si="9"/>
        <v>0.98</v>
      </c>
      <c r="CR10" s="1">
        <f t="shared" ca="1" si="9"/>
        <v>0.64</v>
      </c>
      <c r="CS10" s="1">
        <f t="shared" ca="1" si="9"/>
        <v>0.97</v>
      </c>
      <c r="CT10" s="1">
        <f t="shared" ca="1" si="9"/>
        <v>0.19</v>
      </c>
      <c r="CU10" s="1">
        <f t="shared" ca="1" si="9"/>
        <v>0.81</v>
      </c>
      <c r="CV10" s="1">
        <f t="shared" ca="1" si="9"/>
        <v>0.35</v>
      </c>
      <c r="CW10" s="1">
        <f t="shared" ca="1" si="9"/>
        <v>0.13</v>
      </c>
      <c r="CX10" s="1">
        <f t="shared" ca="1" si="9"/>
        <v>0.45</v>
      </c>
      <c r="CY10" s="1">
        <f t="shared" ca="1" si="9"/>
        <v>0.38</v>
      </c>
      <c r="CZ10" s="1">
        <f t="shared" ca="1" si="9"/>
        <v>0.13</v>
      </c>
      <c r="DA10" s="1">
        <f t="shared" ca="1" si="9"/>
        <v>0.66</v>
      </c>
      <c r="DB10" s="1">
        <f t="shared" ca="1" si="9"/>
        <v>0.95</v>
      </c>
      <c r="DC10" s="1">
        <f t="shared" ca="1" si="9"/>
        <v>0.84</v>
      </c>
      <c r="DD10" s="1">
        <f t="shared" ca="1" si="10"/>
        <v>0.83</v>
      </c>
      <c r="DE10" s="1">
        <f t="shared" ca="1" si="10"/>
        <v>0.72</v>
      </c>
      <c r="DF10" s="1">
        <f t="shared" ca="1" si="10"/>
        <v>0.98</v>
      </c>
      <c r="DG10" s="1">
        <f t="shared" ca="1" si="10"/>
        <v>0.34</v>
      </c>
      <c r="DH10" s="1">
        <f t="shared" ca="1" si="10"/>
        <v>0.63</v>
      </c>
      <c r="DI10" s="1">
        <f t="shared" ca="1" si="10"/>
        <v>0.05</v>
      </c>
      <c r="DJ10" s="1">
        <f t="shared" ca="1" si="10"/>
        <v>0.74</v>
      </c>
    </row>
    <row r="11" spans="1:114" x14ac:dyDescent="0.25">
      <c r="A11" s="1">
        <f t="shared" ca="1" si="2"/>
        <v>0.31</v>
      </c>
      <c r="B11" s="1">
        <f t="shared" ca="1" si="2"/>
        <v>0.97</v>
      </c>
      <c r="C11" s="1">
        <f t="shared" ca="1" si="2"/>
        <v>0.98</v>
      </c>
      <c r="D11" s="1">
        <f t="shared" ca="1" si="2"/>
        <v>0.9</v>
      </c>
      <c r="E11" s="1">
        <f t="shared" ca="1" si="2"/>
        <v>0.53</v>
      </c>
      <c r="F11" s="1">
        <f t="shared" ca="1" si="2"/>
        <v>0.01</v>
      </c>
      <c r="G11" s="1">
        <f t="shared" ca="1" si="2"/>
        <v>0.34</v>
      </c>
      <c r="H11" s="1">
        <f t="shared" ca="1" si="2"/>
        <v>0.18</v>
      </c>
      <c r="I11" s="1">
        <f t="shared" ca="1" si="2"/>
        <v>0.17</v>
      </c>
      <c r="J11" s="1">
        <f t="shared" ca="1" si="2"/>
        <v>0.37</v>
      </c>
      <c r="K11" s="1">
        <f t="shared" ca="1" si="2"/>
        <v>0.3</v>
      </c>
      <c r="L11" s="1">
        <f t="shared" ca="1" si="2"/>
        <v>0.97</v>
      </c>
      <c r="M11" s="1">
        <f t="shared" ca="1" si="2"/>
        <v>0.67</v>
      </c>
      <c r="N11" s="1">
        <f t="shared" ca="1" si="2"/>
        <v>0.71</v>
      </c>
      <c r="O11" s="1">
        <f t="shared" ca="1" si="5"/>
        <v>0.2</v>
      </c>
      <c r="P11" s="1">
        <f t="shared" ca="1" si="5"/>
        <v>0.93</v>
      </c>
      <c r="Q11" s="1">
        <f t="shared" ca="1" si="6"/>
        <v>0.79</v>
      </c>
      <c r="R11" s="1">
        <f t="shared" ca="1" si="6"/>
        <v>0.03</v>
      </c>
      <c r="S11" s="1">
        <f t="shared" ca="1" si="6"/>
        <v>0.46</v>
      </c>
      <c r="T11" s="1">
        <f t="shared" ca="1" si="6"/>
        <v>0.5</v>
      </c>
      <c r="U11" s="1">
        <f t="shared" ca="1" si="6"/>
        <v>0.73</v>
      </c>
      <c r="V11" s="1">
        <f t="shared" ca="1" si="6"/>
        <v>0.75</v>
      </c>
      <c r="W11" s="1">
        <f t="shared" ca="1" si="6"/>
        <v>0.85</v>
      </c>
      <c r="X11" s="1">
        <f t="shared" ca="1" si="6"/>
        <v>0.9</v>
      </c>
      <c r="Y11" s="1">
        <f t="shared" ca="1" si="6"/>
        <v>0.65</v>
      </c>
      <c r="Z11" s="1">
        <f t="shared" ca="1" si="6"/>
        <v>0.4</v>
      </c>
      <c r="AA11" s="1">
        <f t="shared" ca="1" si="6"/>
        <v>0.2</v>
      </c>
      <c r="AB11" s="1">
        <f t="shared" ca="1" si="6"/>
        <v>0.55000000000000004</v>
      </c>
      <c r="AC11" s="1">
        <f t="shared" ca="1" si="6"/>
        <v>0.2</v>
      </c>
      <c r="AD11" s="1">
        <f t="shared" ca="1" si="6"/>
        <v>0.61</v>
      </c>
      <c r="AE11" s="1">
        <f t="shared" ca="1" si="6"/>
        <v>0.43</v>
      </c>
      <c r="AF11" s="1">
        <f t="shared" ca="1" si="6"/>
        <v>0.77</v>
      </c>
      <c r="AG11" s="1">
        <f t="shared" ca="1" si="7"/>
        <v>0.78</v>
      </c>
      <c r="AH11" s="1">
        <f t="shared" ca="1" si="7"/>
        <v>0.81</v>
      </c>
      <c r="AI11" s="1">
        <f t="shared" ca="1" si="7"/>
        <v>0.95</v>
      </c>
      <c r="AJ11" s="1">
        <f t="shared" ca="1" si="7"/>
        <v>0.6</v>
      </c>
      <c r="AK11" s="1">
        <f t="shared" ca="1" si="7"/>
        <v>0.76</v>
      </c>
      <c r="AL11" s="1">
        <f t="shared" ca="1" si="7"/>
        <v>0.48</v>
      </c>
      <c r="AM11" s="1">
        <f t="shared" ca="1" si="7"/>
        <v>0.49</v>
      </c>
      <c r="AN11" s="1">
        <f t="shared" ca="1" si="7"/>
        <v>0.21</v>
      </c>
      <c r="AO11" s="1">
        <f t="shared" ca="1" si="7"/>
        <v>0.39</v>
      </c>
      <c r="AP11" s="1">
        <f t="shared" ca="1" si="7"/>
        <v>0.11</v>
      </c>
      <c r="AQ11" s="1">
        <f t="shared" ca="1" si="7"/>
        <v>0.39</v>
      </c>
      <c r="AR11" s="1">
        <f t="shared" ca="1" si="7"/>
        <v>0.87</v>
      </c>
      <c r="AS11" s="1">
        <f t="shared" ca="1" si="7"/>
        <v>0.8</v>
      </c>
      <c r="AT11" s="1">
        <f t="shared" ca="1" si="7"/>
        <v>0.06</v>
      </c>
      <c r="AU11" s="1">
        <f t="shared" ca="1" si="7"/>
        <v>0.55000000000000004</v>
      </c>
      <c r="AV11" s="1">
        <f t="shared" ca="1" si="7"/>
        <v>0.97</v>
      </c>
      <c r="AW11" s="1">
        <f t="shared" ca="1" si="3"/>
        <v>0.9</v>
      </c>
      <c r="AX11" s="1">
        <f t="shared" ca="1" si="3"/>
        <v>0.52</v>
      </c>
      <c r="AY11" s="1">
        <f t="shared" ca="1" si="3"/>
        <v>0.67</v>
      </c>
      <c r="AZ11" s="1">
        <f t="shared" ca="1" si="3"/>
        <v>0.44</v>
      </c>
      <c r="BA11" s="1">
        <f t="shared" ca="1" si="4"/>
        <v>0.88</v>
      </c>
      <c r="BB11" s="1">
        <f t="shared" ca="1" si="4"/>
        <v>0.54</v>
      </c>
      <c r="BC11" s="1">
        <f t="shared" ca="1" si="4"/>
        <v>0.59</v>
      </c>
      <c r="BD11" s="1">
        <f t="shared" ca="1" si="4"/>
        <v>0.17</v>
      </c>
      <c r="BE11" s="1">
        <f t="shared" ca="1" si="4"/>
        <v>0.3</v>
      </c>
      <c r="BF11" s="1">
        <f t="shared" ca="1" si="4"/>
        <v>0.54</v>
      </c>
      <c r="BG11" s="1">
        <f t="shared" ca="1" si="4"/>
        <v>0.62</v>
      </c>
      <c r="BH11" s="1">
        <f t="shared" ca="1" si="4"/>
        <v>0.21</v>
      </c>
      <c r="BI11" s="1">
        <f t="shared" ca="1" si="4"/>
        <v>0.88</v>
      </c>
      <c r="BJ11" s="1">
        <f t="shared" ca="1" si="4"/>
        <v>0.12</v>
      </c>
      <c r="BK11" s="1">
        <f t="shared" ca="1" si="4"/>
        <v>0.84</v>
      </c>
      <c r="BL11" s="1">
        <f t="shared" ca="1" si="4"/>
        <v>0.23</v>
      </c>
      <c r="BM11" s="1">
        <f t="shared" ca="1" si="4"/>
        <v>0.93</v>
      </c>
      <c r="BN11" s="1">
        <f t="shared" ca="1" si="4"/>
        <v>0.21</v>
      </c>
      <c r="BO11" s="1">
        <f t="shared" ca="1" si="4"/>
        <v>0.36</v>
      </c>
      <c r="BP11" s="1">
        <f t="shared" ca="1" si="4"/>
        <v>0.41</v>
      </c>
      <c r="BQ11" s="1">
        <f t="shared" ca="1" si="11"/>
        <v>0.85</v>
      </c>
      <c r="BR11" s="1">
        <f t="shared" ca="1" si="11"/>
        <v>0.28000000000000003</v>
      </c>
      <c r="BS11" s="1">
        <f t="shared" ca="1" si="11"/>
        <v>0.78</v>
      </c>
      <c r="BT11" s="1">
        <f t="shared" ca="1" si="11"/>
        <v>0.09</v>
      </c>
      <c r="BU11" s="1">
        <f t="shared" ca="1" si="11"/>
        <v>0.4</v>
      </c>
      <c r="BV11" s="1">
        <f t="shared" ca="1" si="11"/>
        <v>0.61</v>
      </c>
      <c r="BW11" s="1">
        <f t="shared" ca="1" si="11"/>
        <v>0.09</v>
      </c>
      <c r="BX11" s="1">
        <f t="shared" ca="1" si="11"/>
        <v>0.55000000000000004</v>
      </c>
      <c r="BY11" s="1">
        <f t="shared" ca="1" si="11"/>
        <v>0.95</v>
      </c>
      <c r="BZ11" s="1">
        <f t="shared" ca="1" si="11"/>
        <v>0.18</v>
      </c>
      <c r="CA11" s="1">
        <f t="shared" ca="1" si="11"/>
        <v>0.69</v>
      </c>
      <c r="CB11" s="1">
        <f t="shared" ca="1" si="11"/>
        <v>0.28999999999999998</v>
      </c>
      <c r="CC11" s="1">
        <f t="shared" ca="1" si="11"/>
        <v>0.55000000000000004</v>
      </c>
      <c r="CD11" s="1">
        <f t="shared" ca="1" si="11"/>
        <v>0.17</v>
      </c>
      <c r="CE11" s="1">
        <f t="shared" ca="1" si="11"/>
        <v>0.56000000000000005</v>
      </c>
      <c r="CF11" s="1">
        <f t="shared" ca="1" si="11"/>
        <v>0.57999999999999996</v>
      </c>
      <c r="CG11" s="1">
        <f t="shared" ca="1" si="8"/>
        <v>0.36</v>
      </c>
      <c r="CH11" s="1">
        <f t="shared" ca="1" si="8"/>
        <v>0.16</v>
      </c>
      <c r="CI11" s="1">
        <f t="shared" ca="1" si="8"/>
        <v>0.38</v>
      </c>
      <c r="CJ11" s="1">
        <f t="shared" ca="1" si="8"/>
        <v>0.87</v>
      </c>
      <c r="CK11" s="1">
        <f t="shared" ca="1" si="8"/>
        <v>0.03</v>
      </c>
      <c r="CL11" s="1">
        <f t="shared" ca="1" si="8"/>
        <v>0.41</v>
      </c>
      <c r="CM11" s="1">
        <f t="shared" ca="1" si="8"/>
        <v>0.85</v>
      </c>
      <c r="CN11" s="1">
        <f t="shared" ca="1" si="9"/>
        <v>0.96</v>
      </c>
      <c r="CO11" s="1">
        <f t="shared" ca="1" si="9"/>
        <v>0.64</v>
      </c>
      <c r="CP11" s="1">
        <f t="shared" ca="1" si="9"/>
        <v>0.37</v>
      </c>
      <c r="CQ11" s="1">
        <f t="shared" ca="1" si="9"/>
        <v>0.51</v>
      </c>
      <c r="CR11" s="1">
        <f t="shared" ca="1" si="9"/>
        <v>0.88</v>
      </c>
      <c r="CS11" s="1">
        <f t="shared" ca="1" si="9"/>
        <v>0.76</v>
      </c>
      <c r="CT11" s="1">
        <f t="shared" ca="1" si="9"/>
        <v>0.18</v>
      </c>
      <c r="CU11" s="1">
        <f t="shared" ca="1" si="9"/>
        <v>0.36</v>
      </c>
      <c r="CV11" s="1">
        <f t="shared" ca="1" si="9"/>
        <v>0.05</v>
      </c>
      <c r="CW11" s="1">
        <f t="shared" ca="1" si="9"/>
        <v>0.34</v>
      </c>
      <c r="CX11" s="1">
        <f t="shared" ca="1" si="9"/>
        <v>0.94</v>
      </c>
      <c r="CY11" s="1">
        <f t="shared" ca="1" si="9"/>
        <v>0.89</v>
      </c>
      <c r="CZ11" s="1">
        <f t="shared" ca="1" si="9"/>
        <v>0.56000000000000005</v>
      </c>
      <c r="DA11" s="1">
        <f t="shared" ca="1" si="9"/>
        <v>0.13</v>
      </c>
      <c r="DB11" s="1">
        <f t="shared" ca="1" si="9"/>
        <v>0.48</v>
      </c>
      <c r="DC11" s="1">
        <f t="shared" ca="1" si="9"/>
        <v>0.22</v>
      </c>
      <c r="DD11" s="1">
        <f t="shared" ca="1" si="10"/>
        <v>0.13</v>
      </c>
      <c r="DE11" s="1">
        <f t="shared" ca="1" si="10"/>
        <v>0.26</v>
      </c>
      <c r="DF11" s="1">
        <f t="shared" ca="1" si="10"/>
        <v>0.9</v>
      </c>
      <c r="DG11" s="1">
        <f t="shared" ca="1" si="10"/>
        <v>0.35</v>
      </c>
      <c r="DH11" s="1">
        <f t="shared" ca="1" si="10"/>
        <v>0.43</v>
      </c>
      <c r="DI11" s="1">
        <f t="shared" ca="1" si="10"/>
        <v>0.01</v>
      </c>
      <c r="DJ11" s="1">
        <f t="shared" ca="1" si="10"/>
        <v>0.47</v>
      </c>
    </row>
    <row r="12" spans="1:114" x14ac:dyDescent="0.25">
      <c r="A12" s="1">
        <f t="shared" ca="1" si="2"/>
        <v>0.39</v>
      </c>
      <c r="B12" s="1">
        <f t="shared" ca="1" si="2"/>
        <v>0.5</v>
      </c>
      <c r="C12" s="1">
        <f t="shared" ca="1" si="2"/>
        <v>0.88</v>
      </c>
      <c r="D12" s="1">
        <f t="shared" ca="1" si="2"/>
        <v>0.12</v>
      </c>
      <c r="E12" s="1">
        <f t="shared" ca="1" si="2"/>
        <v>0.77</v>
      </c>
      <c r="F12" s="1">
        <f t="shared" ca="1" si="2"/>
        <v>0.89</v>
      </c>
      <c r="G12" s="1">
        <f t="shared" ca="1" si="2"/>
        <v>0.43</v>
      </c>
      <c r="H12" s="1">
        <f t="shared" ca="1" si="2"/>
        <v>0.89</v>
      </c>
      <c r="I12" s="1">
        <f t="shared" ca="1" si="2"/>
        <v>0.3</v>
      </c>
      <c r="J12" s="1">
        <f t="shared" ca="1" si="2"/>
        <v>0.22</v>
      </c>
      <c r="K12" s="1">
        <f t="shared" ca="1" si="2"/>
        <v>0.19</v>
      </c>
      <c r="L12" s="1">
        <f t="shared" ca="1" si="2"/>
        <v>0.51</v>
      </c>
      <c r="M12" s="1">
        <f t="shared" ca="1" si="2"/>
        <v>0.52</v>
      </c>
      <c r="N12" s="1">
        <f t="shared" ca="1" si="2"/>
        <v>0.63</v>
      </c>
      <c r="O12" s="1">
        <f t="shared" ca="1" si="5"/>
        <v>0.93</v>
      </c>
      <c r="P12" s="1">
        <f t="shared" ca="1" si="5"/>
        <v>0.08</v>
      </c>
      <c r="Q12" s="1">
        <f t="shared" ca="1" si="6"/>
        <v>0.85</v>
      </c>
      <c r="R12" s="1">
        <f t="shared" ca="1" si="6"/>
        <v>0.85</v>
      </c>
      <c r="S12" s="1">
        <f t="shared" ca="1" si="6"/>
        <v>0.9</v>
      </c>
      <c r="T12" s="1">
        <f t="shared" ca="1" si="6"/>
        <v>0.52</v>
      </c>
      <c r="U12" s="1">
        <f t="shared" ca="1" si="6"/>
        <v>0.39</v>
      </c>
      <c r="V12" s="1">
        <f t="shared" ca="1" si="6"/>
        <v>0.93</v>
      </c>
      <c r="W12" s="1">
        <f t="shared" ca="1" si="6"/>
        <v>0.96</v>
      </c>
      <c r="X12" s="1">
        <f t="shared" ca="1" si="6"/>
        <v>0.15</v>
      </c>
      <c r="Y12" s="1">
        <f t="shared" ca="1" si="6"/>
        <v>0.62</v>
      </c>
      <c r="Z12" s="1">
        <f t="shared" ca="1" si="6"/>
        <v>0.5</v>
      </c>
      <c r="AA12" s="1">
        <f t="shared" ca="1" si="6"/>
        <v>0.04</v>
      </c>
      <c r="AB12" s="1">
        <f t="shared" ca="1" si="6"/>
        <v>0.27</v>
      </c>
      <c r="AC12" s="1">
        <f t="shared" ca="1" si="6"/>
        <v>0.84</v>
      </c>
      <c r="AD12" s="1">
        <f t="shared" ca="1" si="6"/>
        <v>0.3</v>
      </c>
      <c r="AE12" s="1">
        <f t="shared" ca="1" si="6"/>
        <v>0.13</v>
      </c>
      <c r="AF12" s="1">
        <f t="shared" ca="1" si="6"/>
        <v>0.93</v>
      </c>
      <c r="AG12" s="1">
        <f t="shared" ca="1" si="7"/>
        <v>0.41</v>
      </c>
      <c r="AH12" s="1">
        <f t="shared" ca="1" si="7"/>
        <v>0.37</v>
      </c>
      <c r="AI12" s="1">
        <f t="shared" ca="1" si="7"/>
        <v>0.12</v>
      </c>
      <c r="AJ12" s="1">
        <f t="shared" ca="1" si="7"/>
        <v>0.41</v>
      </c>
      <c r="AK12" s="1">
        <f t="shared" ca="1" si="7"/>
        <v>0.1</v>
      </c>
      <c r="AL12" s="1">
        <f t="shared" ca="1" si="7"/>
        <v>0.28000000000000003</v>
      </c>
      <c r="AM12" s="1">
        <f t="shared" ca="1" si="7"/>
        <v>0.95</v>
      </c>
      <c r="AN12" s="1">
        <f t="shared" ca="1" si="7"/>
        <v>0.59</v>
      </c>
      <c r="AO12" s="1">
        <f t="shared" ca="1" si="7"/>
        <v>0.33</v>
      </c>
      <c r="AP12" s="1">
        <f t="shared" ca="1" si="7"/>
        <v>0.28000000000000003</v>
      </c>
      <c r="AQ12" s="1">
        <f t="shared" ca="1" si="7"/>
        <v>0.47</v>
      </c>
      <c r="AR12" s="1">
        <f t="shared" ca="1" si="7"/>
        <v>0.37</v>
      </c>
      <c r="AS12" s="1">
        <f t="shared" ca="1" si="7"/>
        <v>0</v>
      </c>
      <c r="AT12" s="1">
        <f t="shared" ca="1" si="7"/>
        <v>0.74</v>
      </c>
      <c r="AU12" s="1">
        <f t="shared" ca="1" si="7"/>
        <v>0.28000000000000003</v>
      </c>
      <c r="AV12" s="1">
        <f t="shared" ca="1" si="7"/>
        <v>0.23</v>
      </c>
      <c r="AW12" s="1">
        <f t="shared" ca="1" si="3"/>
        <v>0.76</v>
      </c>
      <c r="AX12" s="1">
        <f t="shared" ca="1" si="3"/>
        <v>0.44</v>
      </c>
      <c r="AY12" s="1">
        <f t="shared" ca="1" si="3"/>
        <v>0.14000000000000001</v>
      </c>
      <c r="AZ12" s="1">
        <f t="shared" ca="1" si="3"/>
        <v>0.53</v>
      </c>
      <c r="BA12" s="1">
        <f t="shared" ca="1" si="4"/>
        <v>0.28999999999999998</v>
      </c>
      <c r="BB12" s="1">
        <f t="shared" ca="1" si="4"/>
        <v>0.91</v>
      </c>
      <c r="BC12" s="1">
        <f t="shared" ca="1" si="4"/>
        <v>0.98</v>
      </c>
      <c r="BD12" s="1">
        <f t="shared" ca="1" si="4"/>
        <v>0.44</v>
      </c>
      <c r="BE12" s="1">
        <f t="shared" ca="1" si="4"/>
        <v>0.51</v>
      </c>
      <c r="BF12" s="1">
        <f t="shared" ca="1" si="4"/>
        <v>0.34</v>
      </c>
      <c r="BG12" s="1">
        <f t="shared" ca="1" si="4"/>
        <v>0.51</v>
      </c>
      <c r="BH12" s="1">
        <f t="shared" ca="1" si="4"/>
        <v>0.66</v>
      </c>
      <c r="BI12" s="1">
        <f t="shared" ca="1" si="4"/>
        <v>0.03</v>
      </c>
      <c r="BJ12" s="1">
        <f t="shared" ca="1" si="4"/>
        <v>0.48</v>
      </c>
      <c r="BK12" s="1">
        <f t="shared" ca="1" si="4"/>
        <v>0.98</v>
      </c>
      <c r="BL12" s="1">
        <f t="shared" ca="1" si="4"/>
        <v>0.55000000000000004</v>
      </c>
      <c r="BM12" s="1">
        <f t="shared" ca="1" si="4"/>
        <v>0.67</v>
      </c>
      <c r="BN12" s="1">
        <f t="shared" ca="1" si="4"/>
        <v>0.02</v>
      </c>
      <c r="BO12" s="1">
        <f t="shared" ca="1" si="4"/>
        <v>0.82</v>
      </c>
      <c r="BP12" s="1">
        <f t="shared" ca="1" si="4"/>
        <v>0.61</v>
      </c>
      <c r="BQ12" s="1">
        <f t="shared" ca="1" si="11"/>
        <v>0.83</v>
      </c>
      <c r="BR12" s="1">
        <f t="shared" ca="1" si="11"/>
        <v>0.06</v>
      </c>
      <c r="BS12" s="1">
        <f t="shared" ca="1" si="11"/>
        <v>0.97</v>
      </c>
      <c r="BT12" s="1">
        <f t="shared" ca="1" si="11"/>
        <v>0.09</v>
      </c>
      <c r="BU12" s="1">
        <f t="shared" ca="1" si="11"/>
        <v>0.88</v>
      </c>
      <c r="BV12" s="1">
        <f t="shared" ca="1" si="11"/>
        <v>0.8</v>
      </c>
      <c r="BW12" s="1">
        <f t="shared" ca="1" si="11"/>
        <v>0.84</v>
      </c>
      <c r="BX12" s="1">
        <f t="shared" ca="1" si="11"/>
        <v>0.24</v>
      </c>
      <c r="BY12" s="1">
        <f t="shared" ca="1" si="11"/>
        <v>0.64</v>
      </c>
      <c r="BZ12" s="1">
        <f t="shared" ca="1" si="11"/>
        <v>0.12</v>
      </c>
      <c r="CA12" s="1">
        <f t="shared" ca="1" si="11"/>
        <v>0.85</v>
      </c>
      <c r="CB12" s="1">
        <f t="shared" ca="1" si="11"/>
        <v>0.74</v>
      </c>
      <c r="CC12" s="1">
        <f t="shared" ca="1" si="11"/>
        <v>0.79</v>
      </c>
      <c r="CD12" s="1">
        <f t="shared" ca="1" si="11"/>
        <v>0.16</v>
      </c>
      <c r="CE12" s="1">
        <f t="shared" ca="1" si="11"/>
        <v>0.34</v>
      </c>
      <c r="CF12" s="1">
        <f t="shared" ca="1" si="11"/>
        <v>7.0000000000000007E-2</v>
      </c>
      <c r="CG12" s="1">
        <f t="shared" ca="1" si="8"/>
        <v>0.17</v>
      </c>
      <c r="CH12" s="1">
        <f t="shared" ca="1" si="8"/>
        <v>0.98</v>
      </c>
      <c r="CI12" s="1">
        <f t="shared" ca="1" si="8"/>
        <v>0.09</v>
      </c>
      <c r="CJ12" s="1">
        <f t="shared" ca="1" si="8"/>
        <v>0.34</v>
      </c>
      <c r="CK12" s="1">
        <f t="shared" ca="1" si="8"/>
        <v>0.93</v>
      </c>
      <c r="CL12" s="1">
        <f t="shared" ca="1" si="8"/>
        <v>0.99</v>
      </c>
      <c r="CM12" s="1">
        <f t="shared" ca="1" si="8"/>
        <v>0.3</v>
      </c>
      <c r="CN12" s="1">
        <f t="shared" ca="1" si="9"/>
        <v>0.77</v>
      </c>
      <c r="CO12" s="1">
        <f t="shared" ca="1" si="9"/>
        <v>0.93</v>
      </c>
      <c r="CP12" s="1">
        <f t="shared" ca="1" si="9"/>
        <v>0.28999999999999998</v>
      </c>
      <c r="CQ12" s="1">
        <f t="shared" ca="1" si="9"/>
        <v>0.44</v>
      </c>
      <c r="CR12" s="1">
        <f t="shared" ca="1" si="9"/>
        <v>0.63</v>
      </c>
      <c r="CS12" s="1">
        <f t="shared" ca="1" si="9"/>
        <v>0.68</v>
      </c>
      <c r="CT12" s="1">
        <f t="shared" ca="1" si="9"/>
        <v>0.37</v>
      </c>
      <c r="CU12" s="1">
        <f t="shared" ca="1" si="9"/>
        <v>0.7</v>
      </c>
      <c r="CV12" s="1">
        <f t="shared" ca="1" si="9"/>
        <v>0.03</v>
      </c>
      <c r="CW12" s="1">
        <f t="shared" ca="1" si="9"/>
        <v>0.01</v>
      </c>
      <c r="CX12" s="1">
        <f t="shared" ca="1" si="9"/>
        <v>0.34</v>
      </c>
      <c r="CY12" s="1">
        <f t="shared" ca="1" si="9"/>
        <v>0.28999999999999998</v>
      </c>
      <c r="CZ12" s="1">
        <f t="shared" ca="1" si="9"/>
        <v>0.51</v>
      </c>
      <c r="DA12" s="1">
        <f t="shared" ca="1" si="9"/>
        <v>0.9</v>
      </c>
      <c r="DB12" s="1">
        <f t="shared" ca="1" si="9"/>
        <v>0.74</v>
      </c>
      <c r="DC12" s="1">
        <f t="shared" ca="1" si="9"/>
        <v>0.4</v>
      </c>
      <c r="DD12" s="1">
        <f t="shared" ca="1" si="10"/>
        <v>0.24</v>
      </c>
      <c r="DE12" s="1">
        <f t="shared" ca="1" si="10"/>
        <v>0.23</v>
      </c>
      <c r="DF12" s="1">
        <f t="shared" ca="1" si="10"/>
        <v>0.25</v>
      </c>
      <c r="DG12" s="1">
        <f t="shared" ca="1" si="10"/>
        <v>0.13</v>
      </c>
      <c r="DH12" s="1">
        <f t="shared" ca="1" si="10"/>
        <v>0.84</v>
      </c>
      <c r="DI12" s="1">
        <f t="shared" ca="1" si="10"/>
        <v>0.98</v>
      </c>
      <c r="DJ12" s="1">
        <f t="shared" ca="1" si="10"/>
        <v>0.15</v>
      </c>
    </row>
    <row r="13" spans="1:114" x14ac:dyDescent="0.25">
      <c r="A13" s="1">
        <f t="shared" ca="1" si="2"/>
        <v>0.38</v>
      </c>
      <c r="B13" s="1">
        <f t="shared" ca="1" si="2"/>
        <v>0.94</v>
      </c>
      <c r="C13" s="1">
        <f t="shared" ca="1" si="2"/>
        <v>0.57999999999999996</v>
      </c>
      <c r="D13" s="1">
        <f t="shared" ca="1" si="2"/>
        <v>0.79</v>
      </c>
      <c r="E13" s="1">
        <f t="shared" ca="1" si="2"/>
        <v>0.72</v>
      </c>
      <c r="F13" s="1">
        <f t="shared" ca="1" si="2"/>
        <v>0.22</v>
      </c>
      <c r="G13" s="1">
        <f t="shared" ca="1" si="2"/>
        <v>0.78</v>
      </c>
      <c r="H13" s="1">
        <f t="shared" ca="1" si="2"/>
        <v>0.86</v>
      </c>
      <c r="I13" s="1">
        <f t="shared" ca="1" si="2"/>
        <v>0.92</v>
      </c>
      <c r="J13" s="1">
        <f t="shared" ca="1" si="2"/>
        <v>0.31</v>
      </c>
      <c r="K13" s="1">
        <f t="shared" ca="1" si="2"/>
        <v>0.42</v>
      </c>
      <c r="L13" s="1">
        <f t="shared" ca="1" si="2"/>
        <v>0.91</v>
      </c>
      <c r="M13" s="1">
        <f t="shared" ca="1" si="2"/>
        <v>0.28000000000000003</v>
      </c>
      <c r="N13" s="1">
        <f t="shared" ca="1" si="2"/>
        <v>0.59</v>
      </c>
      <c r="O13" s="1">
        <f t="shared" ca="1" si="5"/>
        <v>0.8</v>
      </c>
      <c r="P13" s="1">
        <f t="shared" ca="1" si="5"/>
        <v>0.99</v>
      </c>
      <c r="Q13" s="1">
        <f t="shared" ca="1" si="6"/>
        <v>0.32</v>
      </c>
      <c r="R13" s="1">
        <f t="shared" ca="1" si="6"/>
        <v>0.85</v>
      </c>
      <c r="S13" s="1">
        <f t="shared" ca="1" si="6"/>
        <v>0.22</v>
      </c>
      <c r="T13" s="1">
        <f t="shared" ca="1" si="6"/>
        <v>0.43</v>
      </c>
      <c r="U13" s="1">
        <f t="shared" ca="1" si="6"/>
        <v>0.78</v>
      </c>
      <c r="V13" s="1">
        <f t="shared" ca="1" si="6"/>
        <v>0.46</v>
      </c>
      <c r="W13" s="1">
        <f t="shared" ca="1" si="6"/>
        <v>0.23</v>
      </c>
      <c r="X13" s="1">
        <f t="shared" ca="1" si="6"/>
        <v>0.61</v>
      </c>
      <c r="Y13" s="1">
        <f t="shared" ca="1" si="6"/>
        <v>0</v>
      </c>
      <c r="Z13" s="1">
        <f t="shared" ca="1" si="6"/>
        <v>0.44</v>
      </c>
      <c r="AA13" s="1">
        <f t="shared" ca="1" si="6"/>
        <v>0.22</v>
      </c>
      <c r="AB13" s="1">
        <f t="shared" ca="1" si="6"/>
        <v>0.32</v>
      </c>
      <c r="AC13" s="1">
        <f t="shared" ca="1" si="6"/>
        <v>0.15</v>
      </c>
      <c r="AD13" s="1">
        <f t="shared" ca="1" si="6"/>
        <v>0.6</v>
      </c>
      <c r="AE13" s="1">
        <f t="shared" ca="1" si="6"/>
        <v>0.27</v>
      </c>
      <c r="AF13" s="1">
        <f t="shared" ca="1" si="6"/>
        <v>0.51</v>
      </c>
      <c r="AG13" s="1">
        <f t="shared" ca="1" si="7"/>
        <v>0.56000000000000005</v>
      </c>
      <c r="AH13" s="1">
        <f t="shared" ca="1" si="7"/>
        <v>0.56999999999999995</v>
      </c>
      <c r="AI13" s="1">
        <f t="shared" ca="1" si="7"/>
        <v>0.52</v>
      </c>
      <c r="AJ13" s="1">
        <f t="shared" ca="1" si="7"/>
        <v>0.28999999999999998</v>
      </c>
      <c r="AK13" s="1">
        <f t="shared" ca="1" si="7"/>
        <v>0.81</v>
      </c>
      <c r="AL13" s="1">
        <f t="shared" ca="1" si="7"/>
        <v>0.48</v>
      </c>
      <c r="AM13" s="1">
        <f t="shared" ca="1" si="7"/>
        <v>0.65</v>
      </c>
      <c r="AN13" s="1">
        <f t="shared" ca="1" si="7"/>
        <v>0.62</v>
      </c>
      <c r="AO13" s="1">
        <f t="shared" ca="1" si="7"/>
        <v>0.65</v>
      </c>
      <c r="AP13" s="1">
        <f t="shared" ca="1" si="7"/>
        <v>0.37</v>
      </c>
      <c r="AQ13" s="1">
        <f t="shared" ca="1" si="7"/>
        <v>0.53</v>
      </c>
      <c r="AR13" s="1">
        <f t="shared" ca="1" si="7"/>
        <v>0.78</v>
      </c>
      <c r="AS13" s="1">
        <f t="shared" ca="1" si="7"/>
        <v>0.16</v>
      </c>
      <c r="AT13" s="1">
        <f t="shared" ca="1" si="7"/>
        <v>0.16</v>
      </c>
      <c r="AU13" s="1">
        <f t="shared" ca="1" si="7"/>
        <v>0.79</v>
      </c>
      <c r="AV13" s="1">
        <f t="shared" ca="1" si="7"/>
        <v>0.42</v>
      </c>
      <c r="AW13" s="1">
        <f t="shared" ca="1" si="3"/>
        <v>0.53</v>
      </c>
      <c r="AX13" s="1">
        <f t="shared" ca="1" si="3"/>
        <v>0.03</v>
      </c>
      <c r="AY13" s="1">
        <f t="shared" ca="1" si="3"/>
        <v>0.09</v>
      </c>
      <c r="AZ13" s="1">
        <f t="shared" ca="1" si="3"/>
        <v>0.17</v>
      </c>
      <c r="BA13" s="1">
        <f t="shared" ca="1" si="4"/>
        <v>0.83</v>
      </c>
      <c r="BB13" s="1">
        <f t="shared" ca="1" si="4"/>
        <v>0.14000000000000001</v>
      </c>
      <c r="BC13" s="1">
        <f t="shared" ca="1" si="4"/>
        <v>0.08</v>
      </c>
      <c r="BD13" s="1">
        <f t="shared" ca="1" si="4"/>
        <v>0.5</v>
      </c>
      <c r="BE13" s="1">
        <f t="shared" ca="1" si="4"/>
        <v>0.34</v>
      </c>
      <c r="BF13" s="1">
        <f t="shared" ca="1" si="4"/>
        <v>0.74</v>
      </c>
      <c r="BG13" s="1">
        <f t="shared" ca="1" si="4"/>
        <v>0.73</v>
      </c>
      <c r="BH13" s="1">
        <f t="shared" ca="1" si="4"/>
        <v>0.3</v>
      </c>
      <c r="BI13" s="1">
        <f t="shared" ca="1" si="4"/>
        <v>0.41</v>
      </c>
      <c r="BJ13" s="1">
        <f t="shared" ca="1" si="4"/>
        <v>0.87</v>
      </c>
      <c r="BK13" s="1">
        <f t="shared" ca="1" si="4"/>
        <v>0.1</v>
      </c>
      <c r="BL13" s="1">
        <f t="shared" ca="1" si="4"/>
        <v>0.27</v>
      </c>
      <c r="BM13" s="1">
        <f t="shared" ca="1" si="4"/>
        <v>0.27</v>
      </c>
      <c r="BN13" s="1">
        <f t="shared" ca="1" si="4"/>
        <v>0.48</v>
      </c>
      <c r="BO13" s="1">
        <f t="shared" ca="1" si="4"/>
        <v>0.37</v>
      </c>
      <c r="BP13" s="1">
        <f t="shared" ca="1" si="4"/>
        <v>0.11</v>
      </c>
      <c r="BQ13" s="1">
        <f t="shared" ca="1" si="11"/>
        <v>0.62</v>
      </c>
      <c r="BR13" s="1">
        <f t="shared" ca="1" si="11"/>
        <v>0.91</v>
      </c>
      <c r="BS13" s="1">
        <f t="shared" ca="1" si="11"/>
        <v>0.42</v>
      </c>
      <c r="BT13" s="1">
        <f t="shared" ca="1" si="11"/>
        <v>0.06</v>
      </c>
      <c r="BU13" s="1">
        <f t="shared" ca="1" si="11"/>
        <v>0.71</v>
      </c>
      <c r="BV13" s="1">
        <f t="shared" ca="1" si="11"/>
        <v>0.21</v>
      </c>
      <c r="BW13" s="1">
        <f t="shared" ca="1" si="11"/>
        <v>0.1</v>
      </c>
      <c r="BX13" s="1">
        <f t="shared" ca="1" si="11"/>
        <v>0.69</v>
      </c>
      <c r="BY13" s="1">
        <f t="shared" ca="1" si="11"/>
        <v>0.14000000000000001</v>
      </c>
      <c r="BZ13" s="1">
        <f t="shared" ca="1" si="11"/>
        <v>0.41</v>
      </c>
      <c r="CA13" s="1">
        <f t="shared" ca="1" si="11"/>
        <v>0.19</v>
      </c>
      <c r="CB13" s="1">
        <f t="shared" ca="1" si="11"/>
        <v>0.87</v>
      </c>
      <c r="CC13" s="1">
        <f t="shared" ca="1" si="11"/>
        <v>0.41</v>
      </c>
      <c r="CD13" s="1">
        <f t="shared" ca="1" si="11"/>
        <v>0.68</v>
      </c>
      <c r="CE13" s="1">
        <f t="shared" ca="1" si="11"/>
        <v>0.06</v>
      </c>
      <c r="CF13" s="1">
        <f t="shared" ca="1" si="11"/>
        <v>0.34</v>
      </c>
      <c r="CG13" s="1">
        <f t="shared" ca="1" si="8"/>
        <v>0.52</v>
      </c>
      <c r="CH13" s="1">
        <f t="shared" ca="1" si="8"/>
        <v>0.5</v>
      </c>
      <c r="CI13" s="1">
        <f t="shared" ca="1" si="8"/>
        <v>0.33</v>
      </c>
      <c r="CJ13" s="1">
        <f t="shared" ca="1" si="8"/>
        <v>0.68</v>
      </c>
      <c r="CK13" s="1">
        <f t="shared" ca="1" si="8"/>
        <v>0.71</v>
      </c>
      <c r="CL13" s="1">
        <f t="shared" ca="1" si="8"/>
        <v>0.41</v>
      </c>
      <c r="CM13" s="1">
        <f t="shared" ca="1" si="8"/>
        <v>0.06</v>
      </c>
      <c r="CN13" s="1">
        <f t="shared" ca="1" si="9"/>
        <v>0.96</v>
      </c>
      <c r="CO13" s="1">
        <f t="shared" ca="1" si="9"/>
        <v>0.63</v>
      </c>
      <c r="CP13" s="1">
        <f t="shared" ca="1" si="9"/>
        <v>0.32</v>
      </c>
      <c r="CQ13" s="1">
        <f t="shared" ca="1" si="9"/>
        <v>0.74</v>
      </c>
      <c r="CR13" s="1">
        <f t="shared" ca="1" si="9"/>
        <v>0.56999999999999995</v>
      </c>
      <c r="CS13" s="1">
        <f t="shared" ca="1" si="9"/>
        <v>0.48</v>
      </c>
      <c r="CT13" s="1">
        <f t="shared" ca="1" si="9"/>
        <v>0.9</v>
      </c>
      <c r="CU13" s="1">
        <f t="shared" ca="1" si="9"/>
        <v>0.34</v>
      </c>
      <c r="CV13" s="1">
        <f t="shared" ca="1" si="9"/>
        <v>0.92</v>
      </c>
      <c r="CW13" s="1">
        <f t="shared" ca="1" si="9"/>
        <v>0.39</v>
      </c>
      <c r="CX13" s="1">
        <f t="shared" ca="1" si="9"/>
        <v>0.11</v>
      </c>
      <c r="CY13" s="1">
        <f t="shared" ca="1" si="9"/>
        <v>0.37</v>
      </c>
      <c r="CZ13" s="1">
        <f t="shared" ca="1" si="9"/>
        <v>0.79</v>
      </c>
      <c r="DA13" s="1">
        <f t="shared" ca="1" si="9"/>
        <v>0.46</v>
      </c>
      <c r="DB13" s="1">
        <f t="shared" ca="1" si="9"/>
        <v>0.82</v>
      </c>
      <c r="DC13" s="1">
        <f t="shared" ca="1" si="9"/>
        <v>0.04</v>
      </c>
      <c r="DD13" s="1">
        <f t="shared" ca="1" si="10"/>
        <v>0.94</v>
      </c>
      <c r="DE13" s="1">
        <f t="shared" ca="1" si="10"/>
        <v>0.32</v>
      </c>
      <c r="DF13" s="1">
        <f t="shared" ca="1" si="10"/>
        <v>0.56999999999999995</v>
      </c>
      <c r="DG13" s="1">
        <f t="shared" ca="1" si="10"/>
        <v>0.87</v>
      </c>
      <c r="DH13" s="1">
        <f t="shared" ca="1" si="10"/>
        <v>0.7</v>
      </c>
      <c r="DI13" s="1">
        <f t="shared" ca="1" si="10"/>
        <v>0.78</v>
      </c>
      <c r="DJ13" s="1">
        <f t="shared" ca="1" si="10"/>
        <v>0.63</v>
      </c>
    </row>
    <row r="14" spans="1:114" x14ac:dyDescent="0.25">
      <c r="A14" s="1">
        <f t="shared" ca="1" si="2"/>
        <v>0.45</v>
      </c>
      <c r="B14" s="1">
        <f t="shared" ca="1" si="2"/>
        <v>0.56999999999999995</v>
      </c>
      <c r="C14" s="1">
        <f t="shared" ca="1" si="2"/>
        <v>0.83</v>
      </c>
      <c r="D14" s="1">
        <f t="shared" ca="1" si="2"/>
        <v>0.73</v>
      </c>
      <c r="E14" s="1">
        <f t="shared" ca="1" si="2"/>
        <v>0.52</v>
      </c>
      <c r="F14" s="1">
        <f t="shared" ca="1" si="2"/>
        <v>0.62</v>
      </c>
      <c r="G14" s="1">
        <f t="shared" ca="1" si="2"/>
        <v>0.36</v>
      </c>
      <c r="H14" s="1">
        <f t="shared" ca="1" si="2"/>
        <v>0.48</v>
      </c>
      <c r="I14" s="1">
        <f t="shared" ca="1" si="2"/>
        <v>0.39</v>
      </c>
      <c r="J14" s="1">
        <f t="shared" ca="1" si="2"/>
        <v>0.44</v>
      </c>
      <c r="K14" s="1">
        <f t="shared" ca="1" si="2"/>
        <v>0.99</v>
      </c>
      <c r="L14" s="1">
        <f t="shared" ca="1" si="2"/>
        <v>0.75</v>
      </c>
      <c r="M14" s="1">
        <f t="shared" ca="1" si="2"/>
        <v>0.05</v>
      </c>
      <c r="N14" s="1">
        <f t="shared" ca="1" si="2"/>
        <v>0.81</v>
      </c>
      <c r="O14" s="1">
        <f t="shared" ca="1" si="5"/>
        <v>0.49</v>
      </c>
      <c r="P14" s="1">
        <f t="shared" ca="1" si="5"/>
        <v>0.04</v>
      </c>
      <c r="Q14" s="1">
        <f t="shared" ca="1" si="6"/>
        <v>0.84</v>
      </c>
      <c r="R14" s="1">
        <f t="shared" ca="1" si="6"/>
        <v>0.46</v>
      </c>
      <c r="S14" s="1">
        <f t="shared" ca="1" si="6"/>
        <v>0</v>
      </c>
      <c r="T14" s="1">
        <f t="shared" ca="1" si="6"/>
        <v>0.22</v>
      </c>
      <c r="U14" s="1">
        <f t="shared" ca="1" si="6"/>
        <v>0.2</v>
      </c>
      <c r="V14" s="1">
        <f t="shared" ca="1" si="6"/>
        <v>0.54</v>
      </c>
      <c r="W14" s="1">
        <f t="shared" ca="1" si="6"/>
        <v>0.64</v>
      </c>
      <c r="X14" s="1">
        <f t="shared" ca="1" si="6"/>
        <v>0.86</v>
      </c>
      <c r="Y14" s="1">
        <f t="shared" ca="1" si="6"/>
        <v>0.69</v>
      </c>
      <c r="Z14" s="1">
        <f t="shared" ca="1" si="6"/>
        <v>0.51</v>
      </c>
      <c r="AA14" s="1">
        <f t="shared" ca="1" si="6"/>
        <v>0.89</v>
      </c>
      <c r="AB14" s="1">
        <f t="shared" ca="1" si="6"/>
        <v>0.17</v>
      </c>
      <c r="AC14" s="1">
        <f t="shared" ca="1" si="6"/>
        <v>0.8</v>
      </c>
      <c r="AD14" s="1">
        <f t="shared" ca="1" si="6"/>
        <v>0.23</v>
      </c>
      <c r="AE14" s="1">
        <f t="shared" ca="1" si="6"/>
        <v>0.17</v>
      </c>
      <c r="AF14" s="1">
        <f t="shared" ca="1" si="6"/>
        <v>0.62</v>
      </c>
      <c r="AG14" s="1">
        <f t="shared" ca="1" si="7"/>
        <v>7.0000000000000007E-2</v>
      </c>
      <c r="AH14" s="1">
        <f t="shared" ca="1" si="7"/>
        <v>0.14000000000000001</v>
      </c>
      <c r="AI14" s="1">
        <f t="shared" ca="1" si="7"/>
        <v>0.65</v>
      </c>
      <c r="AJ14" s="1">
        <f t="shared" ca="1" si="7"/>
        <v>0.32</v>
      </c>
      <c r="AK14" s="1">
        <f t="shared" ca="1" si="7"/>
        <v>1</v>
      </c>
      <c r="AL14" s="1">
        <f t="shared" ca="1" si="7"/>
        <v>0.67</v>
      </c>
      <c r="AM14" s="1">
        <f t="shared" ca="1" si="7"/>
        <v>0.61</v>
      </c>
      <c r="AN14" s="1">
        <f t="shared" ca="1" si="7"/>
        <v>0.68</v>
      </c>
      <c r="AO14" s="1">
        <f t="shared" ca="1" si="7"/>
        <v>0.57999999999999996</v>
      </c>
      <c r="AP14" s="1">
        <f t="shared" ca="1" si="7"/>
        <v>1</v>
      </c>
      <c r="AQ14" s="1">
        <f t="shared" ca="1" si="7"/>
        <v>0.46</v>
      </c>
      <c r="AR14" s="1">
        <f t="shared" ca="1" si="7"/>
        <v>0.56999999999999995</v>
      </c>
      <c r="AS14" s="1">
        <f t="shared" ca="1" si="7"/>
        <v>0.28000000000000003</v>
      </c>
      <c r="AT14" s="1">
        <f t="shared" ca="1" si="7"/>
        <v>0.48</v>
      </c>
      <c r="AU14" s="1">
        <f t="shared" ca="1" si="7"/>
        <v>0.76</v>
      </c>
      <c r="AV14" s="1">
        <f t="shared" ca="1" si="7"/>
        <v>0.99</v>
      </c>
      <c r="AW14" s="1">
        <f t="shared" ca="1" si="3"/>
        <v>0.82</v>
      </c>
      <c r="AX14" s="1">
        <f t="shared" ca="1" si="3"/>
        <v>0.97</v>
      </c>
      <c r="AY14" s="1">
        <f t="shared" ca="1" si="3"/>
        <v>0.61</v>
      </c>
      <c r="AZ14" s="1">
        <f t="shared" ca="1" si="3"/>
        <v>0.74</v>
      </c>
      <c r="BA14" s="1">
        <f t="shared" ca="1" si="4"/>
        <v>0.79</v>
      </c>
      <c r="BB14" s="1">
        <f t="shared" ca="1" si="4"/>
        <v>0.03</v>
      </c>
      <c r="BC14" s="1">
        <f t="shared" ca="1" si="4"/>
        <v>0.94</v>
      </c>
      <c r="BD14" s="1">
        <f t="shared" ca="1" si="4"/>
        <v>0.89</v>
      </c>
      <c r="BE14" s="1">
        <f t="shared" ca="1" si="4"/>
        <v>0.9</v>
      </c>
      <c r="BF14" s="1">
        <f t="shared" ca="1" si="4"/>
        <v>0.24</v>
      </c>
      <c r="BG14" s="1">
        <f t="shared" ca="1" si="4"/>
        <v>0.34</v>
      </c>
      <c r="BH14" s="1">
        <f t="shared" ca="1" si="4"/>
        <v>0.44</v>
      </c>
      <c r="BI14" s="1">
        <f t="shared" ca="1" si="4"/>
        <v>0.21</v>
      </c>
      <c r="BJ14" s="1">
        <f t="shared" ca="1" si="4"/>
        <v>0.23</v>
      </c>
      <c r="BK14" s="1">
        <f t="shared" ca="1" si="4"/>
        <v>1</v>
      </c>
      <c r="BL14" s="1">
        <f t="shared" ca="1" si="4"/>
        <v>0.14000000000000001</v>
      </c>
      <c r="BM14" s="1">
        <f t="shared" ca="1" si="4"/>
        <v>0.61</v>
      </c>
      <c r="BN14" s="1">
        <f t="shared" ca="1" si="4"/>
        <v>0.76</v>
      </c>
      <c r="BO14" s="1">
        <f t="shared" ca="1" si="4"/>
        <v>0.16</v>
      </c>
      <c r="BP14" s="1">
        <f t="shared" ca="1" si="4"/>
        <v>0.45</v>
      </c>
      <c r="BQ14" s="1">
        <f t="shared" ca="1" si="11"/>
        <v>0.39</v>
      </c>
      <c r="BR14" s="1">
        <f t="shared" ca="1" si="11"/>
        <v>0.27</v>
      </c>
      <c r="BS14" s="1">
        <f t="shared" ca="1" si="11"/>
        <v>0.03</v>
      </c>
      <c r="BT14" s="1">
        <f t="shared" ca="1" si="11"/>
        <v>0.87</v>
      </c>
      <c r="BU14" s="1">
        <f t="shared" ca="1" si="11"/>
        <v>0.18</v>
      </c>
      <c r="BV14" s="1">
        <f t="shared" ca="1" si="11"/>
        <v>0.25</v>
      </c>
      <c r="BW14" s="1">
        <f t="shared" ca="1" si="11"/>
        <v>0.76</v>
      </c>
      <c r="BX14" s="1">
        <f t="shared" ca="1" si="11"/>
        <v>0.92</v>
      </c>
      <c r="BY14" s="1">
        <f t="shared" ca="1" si="11"/>
        <v>0.67</v>
      </c>
      <c r="BZ14" s="1">
        <f t="shared" ca="1" si="11"/>
        <v>0.12</v>
      </c>
      <c r="CA14" s="1">
        <f t="shared" ca="1" si="11"/>
        <v>0.77</v>
      </c>
      <c r="CB14" s="1">
        <f t="shared" ca="1" si="11"/>
        <v>0.93</v>
      </c>
      <c r="CC14" s="1">
        <f t="shared" ca="1" si="11"/>
        <v>0.54</v>
      </c>
      <c r="CD14" s="1">
        <f t="shared" ca="1" si="11"/>
        <v>0.68</v>
      </c>
      <c r="CE14" s="1">
        <f t="shared" ca="1" si="11"/>
        <v>0.87</v>
      </c>
      <c r="CF14" s="1">
        <f t="shared" ca="1" si="11"/>
        <v>0.56000000000000005</v>
      </c>
      <c r="CG14" s="1">
        <f t="shared" ca="1" si="8"/>
        <v>0.94</v>
      </c>
      <c r="CH14" s="1">
        <f t="shared" ca="1" si="8"/>
        <v>0.08</v>
      </c>
      <c r="CI14" s="1">
        <f t="shared" ca="1" si="8"/>
        <v>0.4</v>
      </c>
      <c r="CJ14" s="1">
        <f t="shared" ca="1" si="8"/>
        <v>0.02</v>
      </c>
      <c r="CK14" s="1">
        <f t="shared" ca="1" si="8"/>
        <v>0.89</v>
      </c>
      <c r="CL14" s="1">
        <f t="shared" ca="1" si="8"/>
        <v>0.69</v>
      </c>
      <c r="CM14" s="1">
        <f t="shared" ca="1" si="8"/>
        <v>0.04</v>
      </c>
      <c r="CN14" s="1">
        <f t="shared" ca="1" si="9"/>
        <v>0.65</v>
      </c>
      <c r="CO14" s="1">
        <f t="shared" ca="1" si="9"/>
        <v>0.16</v>
      </c>
      <c r="CP14" s="1">
        <f t="shared" ca="1" si="9"/>
        <v>0.5</v>
      </c>
      <c r="CQ14" s="1">
        <f t="shared" ca="1" si="9"/>
        <v>0.23</v>
      </c>
      <c r="CR14" s="1">
        <f t="shared" ca="1" si="9"/>
        <v>0.19</v>
      </c>
      <c r="CS14" s="1">
        <f t="shared" ca="1" si="9"/>
        <v>0.8</v>
      </c>
      <c r="CT14" s="1">
        <f t="shared" ca="1" si="9"/>
        <v>0.17</v>
      </c>
      <c r="CU14" s="1">
        <f t="shared" ca="1" si="9"/>
        <v>0.61</v>
      </c>
      <c r="CV14" s="1">
        <f t="shared" ca="1" si="9"/>
        <v>0.8</v>
      </c>
      <c r="CW14" s="1">
        <f t="shared" ca="1" si="9"/>
        <v>0.67</v>
      </c>
      <c r="CX14" s="1">
        <f t="shared" ca="1" si="9"/>
        <v>0.54</v>
      </c>
      <c r="CY14" s="1">
        <f t="shared" ca="1" si="9"/>
        <v>0.32</v>
      </c>
      <c r="CZ14" s="1">
        <f t="shared" ca="1" si="9"/>
        <v>0.54</v>
      </c>
      <c r="DA14" s="1">
        <f t="shared" ca="1" si="9"/>
        <v>0.28999999999999998</v>
      </c>
      <c r="DB14" s="1">
        <f t="shared" ca="1" si="9"/>
        <v>0.19</v>
      </c>
      <c r="DC14" s="1">
        <f t="shared" ca="1" si="9"/>
        <v>0.06</v>
      </c>
      <c r="DD14" s="1">
        <f t="shared" ca="1" si="10"/>
        <v>0.57999999999999996</v>
      </c>
      <c r="DE14" s="1">
        <f t="shared" ca="1" si="10"/>
        <v>0.73</v>
      </c>
      <c r="DF14" s="1">
        <f t="shared" ca="1" si="10"/>
        <v>0.06</v>
      </c>
      <c r="DG14" s="1">
        <f t="shared" ca="1" si="10"/>
        <v>0.24</v>
      </c>
      <c r="DH14" s="1">
        <f t="shared" ca="1" si="10"/>
        <v>0.06</v>
      </c>
      <c r="DI14" s="1">
        <f t="shared" ca="1" si="10"/>
        <v>0.09</v>
      </c>
      <c r="DJ14" s="1">
        <f t="shared" ca="1" si="10"/>
        <v>0.3</v>
      </c>
    </row>
    <row r="15" spans="1:114" x14ac:dyDescent="0.25">
      <c r="A15" s="1">
        <f t="shared" ca="1" si="2"/>
        <v>0.89</v>
      </c>
      <c r="B15" s="1">
        <f t="shared" ca="1" si="2"/>
        <v>0.25</v>
      </c>
      <c r="C15" s="1">
        <f t="shared" ca="1" si="2"/>
        <v>0.17</v>
      </c>
      <c r="D15" s="1">
        <f t="shared" ca="1" si="2"/>
        <v>0.18</v>
      </c>
      <c r="E15" s="1">
        <f t="shared" ca="1" si="2"/>
        <v>0.88</v>
      </c>
      <c r="F15" s="1">
        <f t="shared" ca="1" si="2"/>
        <v>0.7</v>
      </c>
      <c r="G15" s="1">
        <f t="shared" ca="1" si="2"/>
        <v>0.5</v>
      </c>
      <c r="H15" s="1">
        <f t="shared" ca="1" si="2"/>
        <v>0.82</v>
      </c>
      <c r="I15" s="1">
        <f t="shared" ca="1" si="2"/>
        <v>0.12</v>
      </c>
      <c r="J15" s="1">
        <f t="shared" ca="1" si="2"/>
        <v>0.56999999999999995</v>
      </c>
      <c r="K15" s="1">
        <f t="shared" ca="1" si="2"/>
        <v>0.27</v>
      </c>
      <c r="L15" s="1">
        <f t="shared" ca="1" si="2"/>
        <v>0.84</v>
      </c>
      <c r="M15" s="1">
        <f t="shared" ca="1" si="2"/>
        <v>0.22</v>
      </c>
      <c r="N15" s="1">
        <f t="shared" ca="1" si="2"/>
        <v>0.54</v>
      </c>
      <c r="O15" s="1">
        <f t="shared" ca="1" si="5"/>
        <v>0.86</v>
      </c>
      <c r="P15" s="1">
        <f t="shared" ca="1" si="5"/>
        <v>0.34</v>
      </c>
      <c r="Q15" s="1">
        <f t="shared" ca="1" si="6"/>
        <v>0.72</v>
      </c>
      <c r="R15" s="1">
        <f t="shared" ca="1" si="6"/>
        <v>0.44</v>
      </c>
      <c r="S15" s="1">
        <f t="shared" ca="1" si="6"/>
        <v>0.16</v>
      </c>
      <c r="T15" s="1">
        <f t="shared" ca="1" si="6"/>
        <v>0.81</v>
      </c>
      <c r="U15" s="1">
        <f t="shared" ca="1" si="6"/>
        <v>0.19</v>
      </c>
      <c r="V15" s="1">
        <f t="shared" ca="1" si="6"/>
        <v>0</v>
      </c>
      <c r="W15" s="1">
        <f t="shared" ca="1" si="6"/>
        <v>0.91</v>
      </c>
      <c r="X15" s="1">
        <f t="shared" ca="1" si="6"/>
        <v>0.15</v>
      </c>
      <c r="Y15" s="1">
        <f t="shared" ca="1" si="6"/>
        <v>0.37</v>
      </c>
      <c r="Z15" s="1">
        <f t="shared" ca="1" si="6"/>
        <v>0.12</v>
      </c>
      <c r="AA15" s="1">
        <f t="shared" ca="1" si="6"/>
        <v>0.5</v>
      </c>
      <c r="AB15" s="1">
        <f t="shared" ca="1" si="6"/>
        <v>0.47</v>
      </c>
      <c r="AC15" s="1">
        <f t="shared" ca="1" si="6"/>
        <v>0.86</v>
      </c>
      <c r="AD15" s="1">
        <f t="shared" ca="1" si="6"/>
        <v>0.54</v>
      </c>
      <c r="AE15" s="1">
        <f t="shared" ca="1" si="6"/>
        <v>0.37</v>
      </c>
      <c r="AF15" s="1">
        <f t="shared" ca="1" si="6"/>
        <v>0.36</v>
      </c>
      <c r="AG15" s="1">
        <f t="shared" ca="1" si="7"/>
        <v>0.24</v>
      </c>
      <c r="AH15" s="1">
        <f t="shared" ca="1" si="7"/>
        <v>0.47</v>
      </c>
      <c r="AI15" s="1">
        <f t="shared" ca="1" si="7"/>
        <v>0.72</v>
      </c>
      <c r="AJ15" s="1">
        <f t="shared" ca="1" si="7"/>
        <v>0.55000000000000004</v>
      </c>
      <c r="AK15" s="1">
        <f t="shared" ca="1" si="7"/>
        <v>0.3</v>
      </c>
      <c r="AL15" s="1">
        <f t="shared" ca="1" si="7"/>
        <v>0.69</v>
      </c>
      <c r="AM15" s="1">
        <f t="shared" ca="1" si="7"/>
        <v>0.91</v>
      </c>
      <c r="AN15" s="1">
        <f t="shared" ca="1" si="7"/>
        <v>0.36</v>
      </c>
      <c r="AO15" s="1">
        <f t="shared" ca="1" si="7"/>
        <v>0.06</v>
      </c>
      <c r="AP15" s="1">
        <f t="shared" ca="1" si="7"/>
        <v>0.15</v>
      </c>
      <c r="AQ15" s="1">
        <f t="shared" ca="1" si="7"/>
        <v>0.21</v>
      </c>
      <c r="AR15" s="1">
        <f t="shared" ca="1" si="7"/>
        <v>0.51</v>
      </c>
      <c r="AS15" s="1">
        <f t="shared" ca="1" si="7"/>
        <v>0.41</v>
      </c>
      <c r="AT15" s="1">
        <f t="shared" ca="1" si="7"/>
        <v>0.41</v>
      </c>
      <c r="AU15" s="1">
        <f t="shared" ca="1" si="7"/>
        <v>0.67</v>
      </c>
      <c r="AV15" s="1">
        <f t="shared" ca="1" si="7"/>
        <v>0.27</v>
      </c>
      <c r="AW15" s="1">
        <f t="shared" ca="1" si="3"/>
        <v>0.85</v>
      </c>
      <c r="AX15" s="1">
        <f t="shared" ca="1" si="3"/>
        <v>0.57999999999999996</v>
      </c>
      <c r="AY15" s="1">
        <f t="shared" ca="1" si="3"/>
        <v>0.32</v>
      </c>
      <c r="AZ15" s="1">
        <f t="shared" ca="1" si="3"/>
        <v>0.76</v>
      </c>
      <c r="BA15" s="1">
        <f t="shared" ca="1" si="4"/>
        <v>0.32</v>
      </c>
      <c r="BB15" s="1">
        <f t="shared" ca="1" si="4"/>
        <v>0.27</v>
      </c>
      <c r="BC15" s="1">
        <f t="shared" ca="1" si="4"/>
        <v>0.3</v>
      </c>
      <c r="BD15" s="1">
        <f t="shared" ca="1" si="4"/>
        <v>0.44</v>
      </c>
      <c r="BE15" s="1">
        <f t="shared" ca="1" si="4"/>
        <v>0.53</v>
      </c>
      <c r="BF15" s="1">
        <f t="shared" ca="1" si="4"/>
        <v>0.7</v>
      </c>
      <c r="BG15" s="1">
        <f t="shared" ca="1" si="4"/>
        <v>0.24</v>
      </c>
      <c r="BH15" s="1">
        <f t="shared" ca="1" si="4"/>
        <v>0.21</v>
      </c>
      <c r="BI15" s="1">
        <f t="shared" ca="1" si="4"/>
        <v>0.77</v>
      </c>
      <c r="BJ15" s="1">
        <f t="shared" ca="1" si="4"/>
        <v>0.28000000000000003</v>
      </c>
      <c r="BK15" s="1">
        <f t="shared" ca="1" si="4"/>
        <v>0.48</v>
      </c>
      <c r="BL15" s="1">
        <f t="shared" ca="1" si="4"/>
        <v>0.6</v>
      </c>
      <c r="BM15" s="1">
        <f t="shared" ca="1" si="4"/>
        <v>0.17</v>
      </c>
      <c r="BN15" s="1">
        <f t="shared" ca="1" si="4"/>
        <v>0.8</v>
      </c>
      <c r="BO15" s="1">
        <f t="shared" ca="1" si="4"/>
        <v>0.35</v>
      </c>
      <c r="BP15" s="1">
        <f t="shared" ca="1" si="4"/>
        <v>0.83</v>
      </c>
      <c r="BQ15" s="1">
        <f t="shared" ca="1" si="11"/>
        <v>7.0000000000000007E-2</v>
      </c>
      <c r="BR15" s="1">
        <f t="shared" ca="1" si="11"/>
        <v>0.35</v>
      </c>
      <c r="BS15" s="1">
        <f t="shared" ca="1" si="11"/>
        <v>0.9</v>
      </c>
      <c r="BT15" s="1">
        <f t="shared" ca="1" si="11"/>
        <v>1</v>
      </c>
      <c r="BU15" s="1">
        <f t="shared" ca="1" si="11"/>
        <v>0.28000000000000003</v>
      </c>
      <c r="BV15" s="1">
        <f t="shared" ca="1" si="11"/>
        <v>0.61</v>
      </c>
      <c r="BW15" s="1">
        <f t="shared" ca="1" si="11"/>
        <v>0.28000000000000003</v>
      </c>
      <c r="BX15" s="1">
        <f t="shared" ca="1" si="11"/>
        <v>0.22</v>
      </c>
      <c r="BY15" s="1">
        <f t="shared" ca="1" si="11"/>
        <v>0.15</v>
      </c>
      <c r="BZ15" s="1">
        <f t="shared" ca="1" si="11"/>
        <v>0.28999999999999998</v>
      </c>
      <c r="CA15" s="1">
        <f t="shared" ca="1" si="11"/>
        <v>0.27</v>
      </c>
      <c r="CB15" s="1">
        <f t="shared" ca="1" si="11"/>
        <v>0.5</v>
      </c>
      <c r="CC15" s="1">
        <f t="shared" ca="1" si="11"/>
        <v>0.18</v>
      </c>
      <c r="CD15" s="1">
        <f t="shared" ca="1" si="11"/>
        <v>0.72</v>
      </c>
      <c r="CE15" s="1">
        <f t="shared" ca="1" si="11"/>
        <v>0.35</v>
      </c>
      <c r="CF15" s="1">
        <f t="shared" ca="1" si="11"/>
        <v>0.81</v>
      </c>
      <c r="CG15" s="1">
        <f t="shared" ca="1" si="8"/>
        <v>0.3</v>
      </c>
      <c r="CH15" s="1">
        <f t="shared" ca="1" si="8"/>
        <v>0.45</v>
      </c>
      <c r="CI15" s="1">
        <f t="shared" ca="1" si="8"/>
        <v>0.03</v>
      </c>
      <c r="CJ15" s="1">
        <f t="shared" ca="1" si="8"/>
        <v>0.71</v>
      </c>
      <c r="CK15" s="1">
        <f t="shared" ca="1" si="8"/>
        <v>0.69</v>
      </c>
      <c r="CL15" s="1">
        <f t="shared" ca="1" si="8"/>
        <v>0.39</v>
      </c>
      <c r="CM15" s="1">
        <f t="shared" ca="1" si="8"/>
        <v>0.27</v>
      </c>
      <c r="CN15" s="1">
        <f t="shared" ca="1" si="9"/>
        <v>0.82</v>
      </c>
      <c r="CO15" s="1">
        <f t="shared" ca="1" si="9"/>
        <v>0.26</v>
      </c>
      <c r="CP15" s="1">
        <f t="shared" ca="1" si="9"/>
        <v>0.18</v>
      </c>
      <c r="CQ15" s="1">
        <f t="shared" ca="1" si="9"/>
        <v>0.71</v>
      </c>
      <c r="CR15" s="1">
        <f t="shared" ca="1" si="9"/>
        <v>0.32</v>
      </c>
      <c r="CS15" s="1">
        <f t="shared" ca="1" si="9"/>
        <v>0.31</v>
      </c>
      <c r="CT15" s="1">
        <f t="shared" ca="1" si="9"/>
        <v>0.72</v>
      </c>
      <c r="CU15" s="1">
        <f t="shared" ca="1" si="9"/>
        <v>0.37</v>
      </c>
      <c r="CV15" s="1">
        <f t="shared" ca="1" si="9"/>
        <v>0.13</v>
      </c>
      <c r="CW15" s="1">
        <f t="shared" ca="1" si="9"/>
        <v>0.34</v>
      </c>
      <c r="CX15" s="1">
        <f t="shared" ca="1" si="9"/>
        <v>0.63</v>
      </c>
      <c r="CY15" s="1">
        <f t="shared" ca="1" si="9"/>
        <v>0.56000000000000005</v>
      </c>
      <c r="CZ15" s="1">
        <f t="shared" ca="1" si="9"/>
        <v>0.24</v>
      </c>
      <c r="DA15" s="1">
        <f t="shared" ca="1" si="9"/>
        <v>0.3</v>
      </c>
      <c r="DB15" s="1">
        <f t="shared" ca="1" si="9"/>
        <v>0.81</v>
      </c>
      <c r="DC15" s="1">
        <f t="shared" ca="1" si="9"/>
        <v>0.52</v>
      </c>
      <c r="DD15" s="1">
        <f t="shared" ca="1" si="10"/>
        <v>0.47</v>
      </c>
      <c r="DE15" s="1">
        <f t="shared" ca="1" si="10"/>
        <v>0.81</v>
      </c>
      <c r="DF15" s="1">
        <f t="shared" ca="1" si="10"/>
        <v>0.69</v>
      </c>
      <c r="DG15" s="1">
        <f t="shared" ca="1" si="10"/>
        <v>0.11</v>
      </c>
      <c r="DH15" s="1">
        <f t="shared" ca="1" si="10"/>
        <v>0.2</v>
      </c>
      <c r="DI15" s="1">
        <f t="shared" ca="1" si="10"/>
        <v>1</v>
      </c>
      <c r="DJ15" s="1">
        <f t="shared" ca="1" si="10"/>
        <v>0.7</v>
      </c>
    </row>
    <row r="16" spans="1:114" x14ac:dyDescent="0.25">
      <c r="A16" s="1">
        <f t="shared" ca="1" si="2"/>
        <v>0.71</v>
      </c>
      <c r="B16" s="1">
        <f t="shared" ca="1" si="2"/>
        <v>0.24</v>
      </c>
      <c r="C16" s="1">
        <f t="shared" ca="1" si="2"/>
        <v>0.97</v>
      </c>
      <c r="D16" s="1">
        <f t="shared" ca="1" si="2"/>
        <v>0.16</v>
      </c>
      <c r="E16" s="1">
        <f t="shared" ca="1" si="2"/>
        <v>0.18</v>
      </c>
      <c r="F16" s="1">
        <f t="shared" ca="1" si="2"/>
        <v>0.26</v>
      </c>
      <c r="G16" s="1">
        <f t="shared" ca="1" si="2"/>
        <v>7.0000000000000007E-2</v>
      </c>
      <c r="H16" s="1">
        <f t="shared" ca="1" si="2"/>
        <v>0.52</v>
      </c>
      <c r="I16" s="1">
        <f t="shared" ca="1" si="2"/>
        <v>0.23</v>
      </c>
      <c r="J16" s="1">
        <f t="shared" ca="1" si="2"/>
        <v>0.43</v>
      </c>
      <c r="K16" s="1">
        <f t="shared" ca="1" si="2"/>
        <v>0.61</v>
      </c>
      <c r="L16" s="1">
        <f t="shared" ca="1" si="2"/>
        <v>0.36</v>
      </c>
      <c r="M16" s="1">
        <f t="shared" ca="1" si="2"/>
        <v>0.04</v>
      </c>
      <c r="N16" s="1">
        <f t="shared" ca="1" si="2"/>
        <v>0.91</v>
      </c>
      <c r="O16" s="1">
        <f t="shared" ca="1" si="5"/>
        <v>0.49</v>
      </c>
      <c r="P16" s="1">
        <f t="shared" ca="1" si="5"/>
        <v>0.34</v>
      </c>
      <c r="Q16" s="1">
        <f t="shared" ca="1" si="6"/>
        <v>0.91</v>
      </c>
      <c r="R16" s="1">
        <f t="shared" ca="1" si="6"/>
        <v>0.56999999999999995</v>
      </c>
      <c r="S16" s="1">
        <f t="shared" ca="1" si="6"/>
        <v>0.88</v>
      </c>
      <c r="T16" s="1">
        <f t="shared" ca="1" si="6"/>
        <v>0.94</v>
      </c>
      <c r="U16" s="1">
        <f t="shared" ca="1" si="6"/>
        <v>0.85</v>
      </c>
      <c r="V16" s="1">
        <f t="shared" ca="1" si="6"/>
        <v>0.59</v>
      </c>
      <c r="W16" s="1">
        <f t="shared" ca="1" si="6"/>
        <v>0.02</v>
      </c>
      <c r="X16" s="1">
        <f t="shared" ca="1" si="6"/>
        <v>0.98</v>
      </c>
      <c r="Y16" s="1">
        <f t="shared" ca="1" si="6"/>
        <v>0.64</v>
      </c>
      <c r="Z16" s="1">
        <f t="shared" ca="1" si="6"/>
        <v>0.78</v>
      </c>
      <c r="AA16" s="1">
        <f t="shared" ca="1" si="6"/>
        <v>0.97</v>
      </c>
      <c r="AB16" s="1">
        <f t="shared" ca="1" si="6"/>
        <v>0.37</v>
      </c>
      <c r="AC16" s="1">
        <f t="shared" ca="1" si="6"/>
        <v>0.4</v>
      </c>
      <c r="AD16" s="1">
        <f t="shared" ca="1" si="6"/>
        <v>0.28000000000000003</v>
      </c>
      <c r="AE16" s="1">
        <f t="shared" ca="1" si="6"/>
        <v>0.13</v>
      </c>
      <c r="AF16" s="1">
        <f t="shared" ca="1" si="6"/>
        <v>0.42</v>
      </c>
      <c r="AG16" s="1">
        <f t="shared" ca="1" si="7"/>
        <v>0.6</v>
      </c>
      <c r="AH16" s="1">
        <f t="shared" ca="1" si="7"/>
        <v>0.03</v>
      </c>
      <c r="AI16" s="1">
        <f t="shared" ca="1" si="7"/>
        <v>0.56999999999999995</v>
      </c>
      <c r="AJ16" s="1">
        <f t="shared" ca="1" si="7"/>
        <v>0.73</v>
      </c>
      <c r="AK16" s="1">
        <f t="shared" ca="1" si="7"/>
        <v>0.46</v>
      </c>
      <c r="AL16" s="1">
        <f t="shared" ca="1" si="7"/>
        <v>0.45</v>
      </c>
      <c r="AM16" s="1">
        <f t="shared" ca="1" si="7"/>
        <v>0.93</v>
      </c>
      <c r="AN16" s="1">
        <f t="shared" ca="1" si="7"/>
        <v>0.14000000000000001</v>
      </c>
      <c r="AO16" s="1">
        <f t="shared" ca="1" si="7"/>
        <v>0.62</v>
      </c>
      <c r="AP16" s="1">
        <f t="shared" ca="1" si="7"/>
        <v>0.04</v>
      </c>
      <c r="AQ16" s="1">
        <f t="shared" ca="1" si="7"/>
        <v>0.24</v>
      </c>
      <c r="AR16" s="1">
        <f t="shared" ca="1" si="7"/>
        <v>0.77</v>
      </c>
      <c r="AS16" s="1">
        <f t="shared" ca="1" si="7"/>
        <v>0.37</v>
      </c>
      <c r="AT16" s="1">
        <f t="shared" ca="1" si="7"/>
        <v>0.04</v>
      </c>
      <c r="AU16" s="1">
        <f t="shared" ca="1" si="7"/>
        <v>0.42</v>
      </c>
      <c r="AV16" s="1">
        <f t="shared" ca="1" si="7"/>
        <v>0.8</v>
      </c>
      <c r="AW16" s="1">
        <f t="shared" ca="1" si="3"/>
        <v>0.5</v>
      </c>
      <c r="AX16" s="1">
        <f t="shared" ca="1" si="3"/>
        <v>0.89</v>
      </c>
      <c r="AY16" s="1">
        <f t="shared" ca="1" si="3"/>
        <v>0.14000000000000001</v>
      </c>
      <c r="AZ16" s="1">
        <f t="shared" ca="1" si="3"/>
        <v>0.54</v>
      </c>
      <c r="BA16" s="1">
        <f t="shared" ca="1" si="4"/>
        <v>0.81</v>
      </c>
      <c r="BB16" s="1">
        <f t="shared" ca="1" si="4"/>
        <v>0.42</v>
      </c>
      <c r="BC16" s="1">
        <f t="shared" ca="1" si="4"/>
        <v>0.42</v>
      </c>
      <c r="BD16" s="1">
        <f t="shared" ca="1" si="4"/>
        <v>0.96</v>
      </c>
      <c r="BE16" s="1">
        <f t="shared" ca="1" si="4"/>
        <v>0.59</v>
      </c>
      <c r="BF16" s="1">
        <f t="shared" ca="1" si="4"/>
        <v>0.38</v>
      </c>
      <c r="BG16" s="1">
        <f t="shared" ca="1" si="4"/>
        <v>0.1</v>
      </c>
      <c r="BH16" s="1">
        <f t="shared" ca="1" si="4"/>
        <v>0.51</v>
      </c>
      <c r="BI16" s="1">
        <f t="shared" ca="1" si="4"/>
        <v>0.5</v>
      </c>
      <c r="BJ16" s="1">
        <f t="shared" ca="1" si="4"/>
        <v>0.25</v>
      </c>
      <c r="BK16" s="1">
        <f t="shared" ca="1" si="4"/>
        <v>0.08</v>
      </c>
      <c r="BL16" s="1">
        <f t="shared" ca="1" si="4"/>
        <v>0.5</v>
      </c>
      <c r="BM16" s="1">
        <f t="shared" ca="1" si="4"/>
        <v>0.38</v>
      </c>
      <c r="BN16" s="1">
        <f t="shared" ca="1" si="4"/>
        <v>0.27</v>
      </c>
      <c r="BO16" s="1">
        <f t="shared" ca="1" si="4"/>
        <v>0.62</v>
      </c>
      <c r="BP16" s="1">
        <f t="shared" ca="1" si="4"/>
        <v>0.41</v>
      </c>
      <c r="BQ16" s="1">
        <f t="shared" ca="1" si="11"/>
        <v>0.94</v>
      </c>
      <c r="BR16" s="1">
        <f t="shared" ca="1" si="11"/>
        <v>0.65</v>
      </c>
      <c r="BS16" s="1">
        <f t="shared" ca="1" si="11"/>
        <v>0.46</v>
      </c>
      <c r="BT16" s="1">
        <f t="shared" ca="1" si="11"/>
        <v>0</v>
      </c>
      <c r="BU16" s="1">
        <f t="shared" ca="1" si="11"/>
        <v>0.13</v>
      </c>
      <c r="BV16" s="1">
        <f t="shared" ca="1" si="11"/>
        <v>0.63</v>
      </c>
      <c r="BW16" s="1">
        <f t="shared" ca="1" si="11"/>
        <v>0.05</v>
      </c>
      <c r="BX16" s="1">
        <f t="shared" ca="1" si="11"/>
        <v>0.75</v>
      </c>
      <c r="BY16" s="1">
        <f t="shared" ca="1" si="11"/>
        <v>0.59</v>
      </c>
      <c r="BZ16" s="1">
        <f t="shared" ca="1" si="11"/>
        <v>0.63</v>
      </c>
      <c r="CA16" s="1">
        <f t="shared" ca="1" si="11"/>
        <v>0.38</v>
      </c>
      <c r="CB16" s="1">
        <f t="shared" ca="1" si="11"/>
        <v>0.63</v>
      </c>
      <c r="CC16" s="1">
        <f t="shared" ca="1" si="11"/>
        <v>0</v>
      </c>
      <c r="CD16" s="1">
        <f t="shared" ca="1" si="11"/>
        <v>0.19</v>
      </c>
      <c r="CE16" s="1">
        <f t="shared" ca="1" si="11"/>
        <v>0.36</v>
      </c>
      <c r="CF16" s="1">
        <f t="shared" ca="1" si="11"/>
        <v>0.72</v>
      </c>
      <c r="CG16" s="1">
        <f t="shared" ca="1" si="8"/>
        <v>0.57999999999999996</v>
      </c>
      <c r="CH16" s="1">
        <f t="shared" ca="1" si="8"/>
        <v>0.9</v>
      </c>
      <c r="CI16" s="1">
        <f t="shared" ca="1" si="8"/>
        <v>0.55000000000000004</v>
      </c>
      <c r="CJ16" s="1">
        <f t="shared" ca="1" si="8"/>
        <v>0.16</v>
      </c>
      <c r="CK16" s="1">
        <f t="shared" ca="1" si="8"/>
        <v>0.13</v>
      </c>
      <c r="CL16" s="1">
        <f t="shared" ca="1" si="8"/>
        <v>0.63</v>
      </c>
      <c r="CM16" s="1">
        <f t="shared" ca="1" si="8"/>
        <v>0.09</v>
      </c>
      <c r="CN16" s="1">
        <f t="shared" ca="1" si="9"/>
        <v>0.09</v>
      </c>
      <c r="CO16" s="1">
        <f t="shared" ca="1" si="9"/>
        <v>0.26</v>
      </c>
      <c r="CP16" s="1">
        <f t="shared" ca="1" si="9"/>
        <v>0.4</v>
      </c>
      <c r="CQ16" s="1">
        <f t="shared" ca="1" si="9"/>
        <v>0.41</v>
      </c>
      <c r="CR16" s="1">
        <f t="shared" ca="1" si="9"/>
        <v>0.81</v>
      </c>
      <c r="CS16" s="1">
        <f t="shared" ca="1" si="9"/>
        <v>0.53</v>
      </c>
      <c r="CT16" s="1">
        <f t="shared" ca="1" si="9"/>
        <v>0.2</v>
      </c>
      <c r="CU16" s="1">
        <f t="shared" ca="1" si="9"/>
        <v>0.13</v>
      </c>
      <c r="CV16" s="1">
        <f t="shared" ca="1" si="9"/>
        <v>0.98</v>
      </c>
      <c r="CW16" s="1">
        <f t="shared" ca="1" si="9"/>
        <v>0.63</v>
      </c>
      <c r="CX16" s="1">
        <f t="shared" ca="1" si="9"/>
        <v>0.35</v>
      </c>
      <c r="CY16" s="1">
        <f t="shared" ca="1" si="9"/>
        <v>0.35</v>
      </c>
      <c r="CZ16" s="1">
        <f t="shared" ca="1" si="9"/>
        <v>0.03</v>
      </c>
      <c r="DA16" s="1">
        <f t="shared" ca="1" si="9"/>
        <v>0.15</v>
      </c>
      <c r="DB16" s="1">
        <f t="shared" ca="1" si="9"/>
        <v>0.56999999999999995</v>
      </c>
      <c r="DC16" s="1">
        <f t="shared" ca="1" si="9"/>
        <v>0.93</v>
      </c>
      <c r="DD16" s="1">
        <f t="shared" ca="1" si="10"/>
        <v>0.73</v>
      </c>
      <c r="DE16" s="1">
        <f t="shared" ca="1" si="10"/>
        <v>0.93</v>
      </c>
      <c r="DF16" s="1">
        <f t="shared" ca="1" si="10"/>
        <v>0.42</v>
      </c>
      <c r="DG16" s="1">
        <f t="shared" ca="1" si="10"/>
        <v>0.77</v>
      </c>
      <c r="DH16" s="1">
        <f t="shared" ca="1" si="10"/>
        <v>0.36</v>
      </c>
      <c r="DI16" s="1">
        <f t="shared" ca="1" si="10"/>
        <v>0.15</v>
      </c>
      <c r="DJ16" s="1">
        <f t="shared" ca="1" si="10"/>
        <v>0.8</v>
      </c>
    </row>
    <row r="17" spans="1:114" x14ac:dyDescent="0.25">
      <c r="A17" s="1">
        <f t="shared" ca="1" si="2"/>
        <v>0.51</v>
      </c>
      <c r="B17" s="1">
        <f t="shared" ca="1" si="2"/>
        <v>0.24</v>
      </c>
      <c r="C17" s="1">
        <f t="shared" ca="1" si="2"/>
        <v>0.61</v>
      </c>
      <c r="D17" s="1">
        <f t="shared" ca="1" si="2"/>
        <v>0.9</v>
      </c>
      <c r="E17" s="1">
        <f t="shared" ca="1" si="2"/>
        <v>0.93</v>
      </c>
      <c r="F17" s="1">
        <f t="shared" ca="1" si="2"/>
        <v>0.47</v>
      </c>
      <c r="G17" s="1">
        <f t="shared" ca="1" si="2"/>
        <v>0.88</v>
      </c>
      <c r="H17" s="1">
        <f t="shared" ca="1" si="2"/>
        <v>0.32</v>
      </c>
      <c r="I17" s="1">
        <f t="shared" ca="1" si="2"/>
        <v>0.96</v>
      </c>
      <c r="J17" s="1">
        <f t="shared" ca="1" si="2"/>
        <v>0.95</v>
      </c>
      <c r="K17" s="1">
        <f t="shared" ca="1" si="2"/>
        <v>0.21</v>
      </c>
      <c r="L17" s="1">
        <f t="shared" ca="1" si="2"/>
        <v>0.83</v>
      </c>
      <c r="M17" s="1">
        <f t="shared" ca="1" si="2"/>
        <v>0.49</v>
      </c>
      <c r="N17" s="1">
        <f t="shared" ca="1" si="2"/>
        <v>0.65</v>
      </c>
      <c r="O17" s="1">
        <f t="shared" ca="1" si="5"/>
        <v>0.68</v>
      </c>
      <c r="P17" s="1">
        <f t="shared" ca="1" si="5"/>
        <v>0.75</v>
      </c>
      <c r="Q17" s="1">
        <f t="shared" ca="1" si="6"/>
        <v>0.08</v>
      </c>
      <c r="R17" s="1">
        <f t="shared" ca="1" si="6"/>
        <v>0.15</v>
      </c>
      <c r="S17" s="1">
        <f t="shared" ca="1" si="6"/>
        <v>0.14000000000000001</v>
      </c>
      <c r="T17" s="1">
        <f t="shared" ca="1" si="6"/>
        <v>0.75</v>
      </c>
      <c r="U17" s="1">
        <f t="shared" ca="1" si="6"/>
        <v>0.74</v>
      </c>
      <c r="V17" s="1">
        <f t="shared" ca="1" si="6"/>
        <v>0.81</v>
      </c>
      <c r="W17" s="1">
        <f t="shared" ca="1" si="6"/>
        <v>0.7</v>
      </c>
      <c r="X17" s="1">
        <f t="shared" ca="1" si="6"/>
        <v>0.45</v>
      </c>
      <c r="Y17" s="1">
        <f t="shared" ca="1" si="6"/>
        <v>0.37</v>
      </c>
      <c r="Z17" s="1">
        <f t="shared" ca="1" si="6"/>
        <v>0.23</v>
      </c>
      <c r="AA17" s="1">
        <f t="shared" ca="1" si="6"/>
        <v>0.77</v>
      </c>
      <c r="AB17" s="1">
        <f t="shared" ca="1" si="6"/>
        <v>0.39</v>
      </c>
      <c r="AC17" s="1">
        <f t="shared" ca="1" si="6"/>
        <v>0.91</v>
      </c>
      <c r="AD17" s="1">
        <f t="shared" ca="1" si="6"/>
        <v>0.51</v>
      </c>
      <c r="AE17" s="1">
        <f t="shared" ca="1" si="6"/>
        <v>0.51</v>
      </c>
      <c r="AF17" s="1">
        <f t="shared" ca="1" si="6"/>
        <v>0.32</v>
      </c>
      <c r="AG17" s="1">
        <f t="shared" ca="1" si="7"/>
        <v>0.69</v>
      </c>
      <c r="AH17" s="1">
        <f t="shared" ca="1" si="7"/>
        <v>0.37</v>
      </c>
      <c r="AI17" s="1">
        <f t="shared" ca="1" si="7"/>
        <v>0.4</v>
      </c>
      <c r="AJ17" s="1">
        <f t="shared" ca="1" si="7"/>
        <v>0.13</v>
      </c>
      <c r="AK17" s="1">
        <f t="shared" ca="1" si="7"/>
        <v>0.22</v>
      </c>
      <c r="AL17" s="1">
        <f t="shared" ca="1" si="7"/>
        <v>0.79</v>
      </c>
      <c r="AM17" s="1">
        <f t="shared" ca="1" si="7"/>
        <v>0.52</v>
      </c>
      <c r="AN17" s="1">
        <f t="shared" ca="1" si="7"/>
        <v>0.71</v>
      </c>
      <c r="AO17" s="1">
        <f t="shared" ca="1" si="7"/>
        <v>0.73</v>
      </c>
      <c r="AP17" s="1">
        <f t="shared" ca="1" si="7"/>
        <v>0.77</v>
      </c>
      <c r="AQ17" s="1">
        <f t="shared" ca="1" si="7"/>
        <v>0.75</v>
      </c>
      <c r="AR17" s="1">
        <f t="shared" ca="1" si="7"/>
        <v>0.34</v>
      </c>
      <c r="AS17" s="1">
        <f t="shared" ca="1" si="7"/>
        <v>0.3</v>
      </c>
      <c r="AT17" s="1">
        <f t="shared" ca="1" si="7"/>
        <v>0.94</v>
      </c>
      <c r="AU17" s="1">
        <f t="shared" ca="1" si="7"/>
        <v>0.45</v>
      </c>
      <c r="AV17" s="1">
        <f t="shared" ca="1" si="7"/>
        <v>7.0000000000000007E-2</v>
      </c>
      <c r="AW17" s="1">
        <f t="shared" ca="1" si="3"/>
        <v>0.04</v>
      </c>
      <c r="AX17" s="1">
        <f t="shared" ca="1" si="3"/>
        <v>0.84</v>
      </c>
      <c r="AY17" s="1">
        <f t="shared" ca="1" si="3"/>
        <v>0.61</v>
      </c>
      <c r="AZ17" s="1">
        <f t="shared" ca="1" si="3"/>
        <v>0.52</v>
      </c>
      <c r="BA17" s="1">
        <f t="shared" ca="1" si="4"/>
        <v>0.88</v>
      </c>
      <c r="BB17" s="1">
        <f t="shared" ca="1" si="4"/>
        <v>0.27</v>
      </c>
      <c r="BC17" s="1">
        <f t="shared" ca="1" si="4"/>
        <v>0.51</v>
      </c>
      <c r="BD17" s="1">
        <f t="shared" ca="1" si="4"/>
        <v>7.0000000000000007E-2</v>
      </c>
      <c r="BE17" s="1">
        <f t="shared" ca="1" si="4"/>
        <v>0.85</v>
      </c>
      <c r="BF17" s="1">
        <f t="shared" ca="1" si="4"/>
        <v>7.0000000000000007E-2</v>
      </c>
      <c r="BG17" s="1">
        <f t="shared" ca="1" si="4"/>
        <v>0.73</v>
      </c>
      <c r="BH17" s="1">
        <f t="shared" ca="1" si="4"/>
        <v>0.89</v>
      </c>
      <c r="BI17" s="1">
        <f t="shared" ca="1" si="4"/>
        <v>0.76</v>
      </c>
      <c r="BJ17" s="1">
        <f t="shared" ca="1" si="4"/>
        <v>0.77</v>
      </c>
      <c r="BK17" s="1">
        <f t="shared" ca="1" si="4"/>
        <v>0.67</v>
      </c>
      <c r="BL17" s="1">
        <f t="shared" ca="1" si="4"/>
        <v>0.27</v>
      </c>
      <c r="BM17" s="1">
        <f t="shared" ca="1" si="4"/>
        <v>0.45</v>
      </c>
      <c r="BN17" s="1">
        <f t="shared" ca="1" si="4"/>
        <v>0.09</v>
      </c>
      <c r="BO17" s="1">
        <f t="shared" ca="1" si="4"/>
        <v>0.27</v>
      </c>
      <c r="BP17" s="1">
        <f t="shared" ca="1" si="4"/>
        <v>0.94</v>
      </c>
      <c r="BQ17" s="1">
        <f t="shared" ca="1" si="11"/>
        <v>0.67</v>
      </c>
      <c r="BR17" s="1">
        <f t="shared" ca="1" si="11"/>
        <v>0.15</v>
      </c>
      <c r="BS17" s="1">
        <f t="shared" ca="1" si="11"/>
        <v>0.03</v>
      </c>
      <c r="BT17" s="1">
        <f t="shared" ca="1" si="11"/>
        <v>0.67</v>
      </c>
      <c r="BU17" s="1">
        <f t="shared" ca="1" si="11"/>
        <v>0.19</v>
      </c>
      <c r="BV17" s="1">
        <f t="shared" ca="1" si="11"/>
        <v>0.61</v>
      </c>
      <c r="BW17" s="1">
        <f t="shared" ca="1" si="11"/>
        <v>0.46</v>
      </c>
      <c r="BX17" s="1">
        <f t="shared" ca="1" si="11"/>
        <v>0.23</v>
      </c>
      <c r="BY17" s="1">
        <f t="shared" ca="1" si="11"/>
        <v>0.51</v>
      </c>
      <c r="BZ17" s="1">
        <f t="shared" ca="1" si="11"/>
        <v>0.33</v>
      </c>
      <c r="CA17" s="1">
        <f t="shared" ca="1" si="11"/>
        <v>0.21</v>
      </c>
      <c r="CB17" s="1">
        <f t="shared" ca="1" si="11"/>
        <v>0.01</v>
      </c>
      <c r="CC17" s="1">
        <f t="shared" ca="1" si="11"/>
        <v>0.51</v>
      </c>
      <c r="CD17" s="1">
        <f t="shared" ca="1" si="11"/>
        <v>0.69</v>
      </c>
      <c r="CE17" s="1">
        <f t="shared" ca="1" si="11"/>
        <v>0.9</v>
      </c>
      <c r="CF17" s="1">
        <f t="shared" ca="1" si="11"/>
        <v>0.45</v>
      </c>
      <c r="CG17" s="1">
        <f t="shared" ca="1" si="8"/>
        <v>0.8</v>
      </c>
      <c r="CH17" s="1">
        <f t="shared" ca="1" si="8"/>
        <v>0.04</v>
      </c>
      <c r="CI17" s="1">
        <f t="shared" ca="1" si="8"/>
        <v>0.38</v>
      </c>
      <c r="CJ17" s="1">
        <f t="shared" ca="1" si="8"/>
        <v>0.79</v>
      </c>
      <c r="CK17" s="1">
        <f t="shared" ca="1" si="8"/>
        <v>0.03</v>
      </c>
      <c r="CL17" s="1">
        <f t="shared" ca="1" si="8"/>
        <v>0.72</v>
      </c>
      <c r="CM17" s="1">
        <f t="shared" ca="1" si="8"/>
        <v>0.39</v>
      </c>
      <c r="CN17" s="1">
        <f t="shared" ca="1" si="9"/>
        <v>0.86</v>
      </c>
      <c r="CO17" s="1">
        <f t="shared" ca="1" si="9"/>
        <v>0.78</v>
      </c>
      <c r="CP17" s="1">
        <f t="shared" ca="1" si="9"/>
        <v>0.25</v>
      </c>
      <c r="CQ17" s="1">
        <f t="shared" ca="1" si="9"/>
        <v>0.36</v>
      </c>
      <c r="CR17" s="1">
        <f t="shared" ca="1" si="9"/>
        <v>0.12</v>
      </c>
      <c r="CS17" s="1">
        <f t="shared" ca="1" si="9"/>
        <v>0.57999999999999996</v>
      </c>
      <c r="CT17" s="1">
        <f t="shared" ca="1" si="9"/>
        <v>0.59</v>
      </c>
      <c r="CU17" s="1">
        <f t="shared" ca="1" si="9"/>
        <v>0.89</v>
      </c>
      <c r="CV17" s="1">
        <f t="shared" ca="1" si="9"/>
        <v>0.84</v>
      </c>
      <c r="CW17" s="1">
        <f t="shared" ca="1" si="9"/>
        <v>0.48</v>
      </c>
      <c r="CX17" s="1">
        <f t="shared" ca="1" si="9"/>
        <v>0.78</v>
      </c>
      <c r="CY17" s="1">
        <f t="shared" ca="1" si="9"/>
        <v>0.66</v>
      </c>
      <c r="CZ17" s="1">
        <f t="shared" ca="1" si="9"/>
        <v>0.16</v>
      </c>
      <c r="DA17" s="1">
        <f t="shared" ca="1" si="9"/>
        <v>0.93</v>
      </c>
      <c r="DB17" s="1">
        <f t="shared" ca="1" si="9"/>
        <v>0.81</v>
      </c>
      <c r="DC17" s="1">
        <f t="shared" ca="1" si="9"/>
        <v>0.76</v>
      </c>
      <c r="DD17" s="1">
        <f t="shared" ca="1" si="10"/>
        <v>0.42</v>
      </c>
      <c r="DE17" s="1">
        <f t="shared" ca="1" si="10"/>
        <v>0.81</v>
      </c>
      <c r="DF17" s="1">
        <f t="shared" ca="1" si="10"/>
        <v>0.69</v>
      </c>
      <c r="DG17" s="1">
        <f t="shared" ca="1" si="10"/>
        <v>0.37</v>
      </c>
      <c r="DH17" s="1">
        <f t="shared" ca="1" si="10"/>
        <v>0.53</v>
      </c>
      <c r="DI17" s="1">
        <f t="shared" ca="1" si="10"/>
        <v>0.19</v>
      </c>
      <c r="DJ17" s="1">
        <f t="shared" ca="1" si="10"/>
        <v>0.25</v>
      </c>
    </row>
    <row r="20" spans="1:114" x14ac:dyDescent="0.25">
      <c r="B20" t="s">
        <v>0</v>
      </c>
      <c r="D20" t="s">
        <v>4</v>
      </c>
      <c r="F20" t="s">
        <v>10</v>
      </c>
      <c r="G20" t="s">
        <v>9</v>
      </c>
    </row>
    <row r="21" spans="1:114" x14ac:dyDescent="0.25">
      <c r="A21" t="s">
        <v>1</v>
      </c>
      <c r="B21">
        <v>0.5</v>
      </c>
      <c r="C21">
        <v>0</v>
      </c>
      <c r="D21">
        <f ca="1">AVERAGE(AVERAGE($A$1:$A$10),AVERAGE($B$1:$B$10),AVERAGE($C$1:$C$10),AVERAGE($D$1:$D$10),AVERAGE($E$1:$E$10),AVERAGE($F$1:$F$10),AVERAGE($G$1:$G$10),AVERAGE($H$1:$H$10),AVERAGE($I$1:$I$10),AVERAGE($J$1:$J$10))</f>
        <v>0.48749999999999999</v>
      </c>
      <c r="F21">
        <f t="shared" ref="F21:F27" ca="1" si="12">(D21+$B$28*F21)/($B$28+1)</f>
        <v>0.50050802817216666</v>
      </c>
      <c r="G21">
        <f ca="1">B21-F21</f>
        <v>-5.0802817216666352E-4</v>
      </c>
    </row>
    <row r="22" spans="1:114" x14ac:dyDescent="0.25">
      <c r="A22" t="s">
        <v>2</v>
      </c>
      <c r="B22">
        <f>1/12</f>
        <v>8.3333333333333329E-2</v>
      </c>
      <c r="C22">
        <v>0</v>
      </c>
      <c r="D22">
        <f ca="1">VAR($A$1:$DJ$17)</f>
        <v>8.2756658078278825E-2</v>
      </c>
      <c r="F22">
        <f t="shared" ca="1" si="12"/>
        <v>8.3371582312873366E-2</v>
      </c>
      <c r="G22">
        <f ca="1">B22-F22</f>
        <v>-3.8248979540037031E-5</v>
      </c>
      <c r="I22" s="16" t="s">
        <v>61</v>
      </c>
    </row>
    <row r="23" spans="1:114" x14ac:dyDescent="0.25">
      <c r="A23" t="s">
        <v>8</v>
      </c>
      <c r="B23">
        <f>SQRT(B22)</f>
        <v>0.28867513459481287</v>
      </c>
      <c r="C23">
        <v>0</v>
      </c>
      <c r="D23">
        <f ca="1">STDEV(A1:DJ17)</f>
        <v>0.28767456974553524</v>
      </c>
      <c r="F23">
        <f t="shared" ca="1" si="12"/>
        <v>0.28872683964137241</v>
      </c>
      <c r="G23">
        <f ca="1">B23-F23</f>
        <v>-5.1705046559546997E-5</v>
      </c>
    </row>
    <row r="24" spans="1:114" x14ac:dyDescent="0.25">
      <c r="A24" t="s">
        <v>3</v>
      </c>
      <c r="B24">
        <v>0.5</v>
      </c>
      <c r="C24">
        <v>0</v>
      </c>
      <c r="D24">
        <f ca="1">COUNTIF($A$1:$DJ$17, "&gt;=0.5")/COUNTA($A$1:$DJ$17)</f>
        <v>0.48761609907120745</v>
      </c>
      <c r="F24">
        <f t="shared" ca="1" si="12"/>
        <v>0.5048185457588128</v>
      </c>
      <c r="G24">
        <f ca="1">B24-F24</f>
        <v>-4.8185457588127978E-3</v>
      </c>
    </row>
    <row r="25" spans="1:114" x14ac:dyDescent="0.25">
      <c r="A25" t="s">
        <v>6</v>
      </c>
      <c r="B25">
        <v>0.25</v>
      </c>
      <c r="C25">
        <v>0</v>
      </c>
      <c r="D25">
        <f ca="1">AVEDEV(A1:DJ17)</f>
        <v>0.24925404250016803</v>
      </c>
      <c r="F25">
        <f t="shared" ca="1" si="12"/>
        <v>0.25003514652166936</v>
      </c>
    </row>
    <row r="26" spans="1:114" x14ac:dyDescent="0.25">
      <c r="A26" t="s">
        <v>5</v>
      </c>
      <c r="B26">
        <v>0.5</v>
      </c>
      <c r="C26">
        <v>0</v>
      </c>
      <c r="D26">
        <f ca="1">MEDIAN($A$1:$DJ$17)</f>
        <v>0.48</v>
      </c>
      <c r="F26">
        <f t="shared" ca="1" si="12"/>
        <v>0.49978853644963828</v>
      </c>
      <c r="G26">
        <f ca="1">B26-F26</f>
        <v>2.1146355036172348E-4</v>
      </c>
    </row>
    <row r="27" spans="1:114" x14ac:dyDescent="0.25">
      <c r="F27">
        <f t="shared" ca="1" si="12"/>
        <v>0.37340011129660527</v>
      </c>
      <c r="G27">
        <f ca="1">B27-F27</f>
        <v>-0.37340011129660527</v>
      </c>
    </row>
    <row r="28" spans="1:114" x14ac:dyDescent="0.25">
      <c r="A28" t="s">
        <v>7</v>
      </c>
      <c r="B28">
        <f ca="1">B28+1</f>
        <v>1797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estimators</vt:lpstr>
      <vt:lpstr>maybe revisit</vt:lpstr>
    </vt:vector>
  </TitlesOfParts>
  <Company>College Campus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Altiris User</dc:creator>
  <cp:lastModifiedBy>Sean Rule</cp:lastModifiedBy>
  <dcterms:created xsi:type="dcterms:W3CDTF">2011-03-17T15:40:59Z</dcterms:created>
  <dcterms:modified xsi:type="dcterms:W3CDTF">2016-03-29T22:12:28Z</dcterms:modified>
</cp:coreProperties>
</file>